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HTNMT\Hoc lai - Hoc ghep\HL_HG 2025-2026\HKI\"/>
    </mc:Choice>
  </mc:AlternateContent>
  <bookViews>
    <workbookView xWindow="-120" yWindow="-120" windowWidth="24240" windowHeight="13020"/>
  </bookViews>
  <sheets>
    <sheet name="TONG HOP" sheetId="1" r:id="rId1"/>
    <sheet name="TĐBĐ" sheetId="14" r:id="rId2"/>
    <sheet name="CNTT" sheetId="5" r:id="rId3"/>
    <sheet name="KT" sheetId="12" r:id="rId4"/>
    <sheet name="MT" sheetId="11" r:id="rId5"/>
    <sheet name="DCKS" sheetId="9" r:id="rId6"/>
    <sheet name="KHUD" sheetId="8" r:id="rId7"/>
    <sheet name="LUẬT" sheetId="10" r:id="rId8"/>
    <sheet name="KTTV" sheetId="13" r:id="rId9"/>
  </sheets>
  <definedNames>
    <definedName name="_xlnm._FilterDatabase" localSheetId="2" hidden="1">CNTT!$A$5:$I$5</definedName>
    <definedName name="_xlnm._FilterDatabase" localSheetId="5" hidden="1">DCKS!$A$5:$L$5</definedName>
    <definedName name="_xlnm._FilterDatabase" localSheetId="6" hidden="1">KHUD!$A$5:$L$5</definedName>
    <definedName name="_xlnm._FilterDatabase" localSheetId="3" hidden="1">KT!$A$5:$I$5</definedName>
    <definedName name="_xlnm._FilterDatabase" localSheetId="8" hidden="1">KTTV!$A$5:$I$5</definedName>
    <definedName name="_xlnm._FilterDatabase" localSheetId="7" hidden="1">LUẬT!$A$5:$I$5</definedName>
    <definedName name="_xlnm._FilterDatabase" localSheetId="4" hidden="1">MT!$A$5:$I$5</definedName>
    <definedName name="_xlnm._FilterDatabase" localSheetId="1" hidden="1">TĐBĐ!$A$5:$I$5</definedName>
    <definedName name="_xlnm._FilterDatabase" localSheetId="0" hidden="1">'TONG HOP'!$A$4:$I$149</definedName>
    <definedName name="_xlnm.Print_Area" localSheetId="6">KHUD!$A$2:$K$90</definedName>
    <definedName name="_xlnm.Print_Area" localSheetId="0">'TONG HOP'!$A$4:$H$134</definedName>
    <definedName name="_xlnm.Print_Titles" localSheetId="6">KHUD!$21:$21</definedName>
    <definedName name="_xlnm.Print_Titles" localSheetId="8">KTTV!$4:$4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4" i="1" l="1"/>
  <c r="I155" i="1" s="1"/>
  <c r="G20" i="13" l="1"/>
  <c r="G19" i="13"/>
  <c r="H19" i="13" s="1"/>
  <c r="G18" i="13"/>
  <c r="H18" i="13" s="1"/>
  <c r="G17" i="13"/>
  <c r="H17" i="13" s="1"/>
  <c r="G16" i="13"/>
  <c r="H16" i="13" s="1"/>
  <c r="G15" i="13"/>
  <c r="H15" i="13" s="1"/>
  <c r="G14" i="13"/>
  <c r="H14" i="13" s="1"/>
  <c r="G13" i="13"/>
  <c r="H13" i="13" s="1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6" i="13"/>
  <c r="H6" i="13" s="1"/>
  <c r="H20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5" i="1"/>
  <c r="A6" i="13"/>
  <c r="G14" i="10"/>
  <c r="H14" i="10" s="1"/>
  <c r="G13" i="10"/>
  <c r="H13" i="10" s="1"/>
  <c r="G12" i="10"/>
  <c r="H12" i="10" s="1"/>
  <c r="G11" i="10"/>
  <c r="H11" i="10" s="1"/>
  <c r="G10" i="10"/>
  <c r="H10" i="10" s="1"/>
  <c r="G9" i="10"/>
  <c r="H9" i="10" s="1"/>
  <c r="G8" i="10"/>
  <c r="H8" i="10" s="1"/>
  <c r="G7" i="10"/>
  <c r="H7" i="10" s="1"/>
  <c r="G6" i="10"/>
  <c r="H6" i="10" s="1"/>
  <c r="A14" i="10"/>
  <c r="A13" i="10"/>
  <c r="A12" i="10"/>
  <c r="A11" i="10"/>
  <c r="A10" i="10"/>
  <c r="A9" i="10"/>
  <c r="A8" i="10"/>
  <c r="A7" i="10"/>
  <c r="A6" i="10"/>
  <c r="G42" i="8"/>
  <c r="H42" i="8" s="1"/>
  <c r="G41" i="8"/>
  <c r="H41" i="8" s="1"/>
  <c r="G40" i="8"/>
  <c r="H40" i="8" s="1"/>
  <c r="G39" i="8"/>
  <c r="H39" i="8" s="1"/>
  <c r="G38" i="8"/>
  <c r="H38" i="8" s="1"/>
  <c r="G37" i="8"/>
  <c r="H37" i="8" s="1"/>
  <c r="G36" i="8"/>
  <c r="H36" i="8" s="1"/>
  <c r="G35" i="8"/>
  <c r="H35" i="8" s="1"/>
  <c r="G34" i="8"/>
  <c r="H34" i="8" s="1"/>
  <c r="G33" i="8"/>
  <c r="H33" i="8" s="1"/>
  <c r="G32" i="8"/>
  <c r="H32" i="8" s="1"/>
  <c r="G31" i="8"/>
  <c r="H31" i="8" s="1"/>
  <c r="G30" i="8"/>
  <c r="H30" i="8" s="1"/>
  <c r="G29" i="8"/>
  <c r="H29" i="8" s="1"/>
  <c r="G28" i="8"/>
  <c r="H28" i="8" s="1"/>
  <c r="G27" i="8"/>
  <c r="H27" i="8" s="1"/>
  <c r="G26" i="8"/>
  <c r="H26" i="8" s="1"/>
  <c r="G25" i="8"/>
  <c r="H25" i="8" s="1"/>
  <c r="G24" i="8"/>
  <c r="H24" i="8" s="1"/>
  <c r="G23" i="8"/>
  <c r="H23" i="8" s="1"/>
  <c r="G22" i="8"/>
  <c r="H22" i="8" s="1"/>
  <c r="G21" i="8"/>
  <c r="H21" i="8" s="1"/>
  <c r="G20" i="8"/>
  <c r="H20" i="8" s="1"/>
  <c r="G19" i="8"/>
  <c r="H19" i="8" s="1"/>
  <c r="G18" i="8"/>
  <c r="H18" i="8" s="1"/>
  <c r="G17" i="8"/>
  <c r="H17" i="8" s="1"/>
  <c r="G16" i="8"/>
  <c r="H16" i="8" s="1"/>
  <c r="G15" i="8"/>
  <c r="H15" i="8" s="1"/>
  <c r="G14" i="8"/>
  <c r="H14" i="8" s="1"/>
  <c r="G13" i="8"/>
  <c r="H13" i="8" s="1"/>
  <c r="G12" i="8"/>
  <c r="H12" i="8" s="1"/>
  <c r="G11" i="8"/>
  <c r="H11" i="8" s="1"/>
  <c r="G10" i="8"/>
  <c r="H10" i="8" s="1"/>
  <c r="G9" i="8"/>
  <c r="H9" i="8" s="1"/>
  <c r="G8" i="8"/>
  <c r="H8" i="8" s="1"/>
  <c r="G7" i="8"/>
  <c r="H7" i="8" s="1"/>
  <c r="G6" i="8"/>
  <c r="H6" i="8" s="1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6" i="8"/>
  <c r="G31" i="9"/>
  <c r="H31" i="9" s="1"/>
  <c r="G30" i="9"/>
  <c r="H30" i="9" s="1"/>
  <c r="G29" i="9"/>
  <c r="H29" i="9" s="1"/>
  <c r="G28" i="9"/>
  <c r="H28" i="9" s="1"/>
  <c r="G27" i="9"/>
  <c r="H27" i="9" s="1"/>
  <c r="G26" i="9"/>
  <c r="H26" i="9" s="1"/>
  <c r="G25" i="9"/>
  <c r="H25" i="9" s="1"/>
  <c r="G24" i="9"/>
  <c r="H24" i="9" s="1"/>
  <c r="G23" i="9"/>
  <c r="H23" i="9" s="1"/>
  <c r="G22" i="9"/>
  <c r="H22" i="9" s="1"/>
  <c r="G21" i="9"/>
  <c r="H21" i="9" s="1"/>
  <c r="G20" i="9"/>
  <c r="H20" i="9" s="1"/>
  <c r="G19" i="9"/>
  <c r="H19" i="9" s="1"/>
  <c r="G18" i="9"/>
  <c r="H18" i="9" s="1"/>
  <c r="G17" i="9"/>
  <c r="H17" i="9" s="1"/>
  <c r="G16" i="9"/>
  <c r="H16" i="9" s="1"/>
  <c r="G15" i="9"/>
  <c r="H15" i="9" s="1"/>
  <c r="G14" i="9"/>
  <c r="H14" i="9" s="1"/>
  <c r="G13" i="9"/>
  <c r="H13" i="9" s="1"/>
  <c r="G12" i="9"/>
  <c r="H12" i="9" s="1"/>
  <c r="G11" i="9"/>
  <c r="H11" i="9" s="1"/>
  <c r="G10" i="9"/>
  <c r="H10" i="9" s="1"/>
  <c r="G9" i="9"/>
  <c r="H9" i="9" s="1"/>
  <c r="G8" i="9"/>
  <c r="H8" i="9" s="1"/>
  <c r="G7" i="9"/>
  <c r="H7" i="9" s="1"/>
  <c r="G6" i="9"/>
  <c r="H6" i="9" s="1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6" i="9"/>
  <c r="G22" i="11"/>
  <c r="H22" i="11" s="1"/>
  <c r="G21" i="11"/>
  <c r="H21" i="11" s="1"/>
  <c r="G20" i="11"/>
  <c r="H20" i="11" s="1"/>
  <c r="G19" i="11"/>
  <c r="H19" i="11" s="1"/>
  <c r="G18" i="11"/>
  <c r="H18" i="11" s="1"/>
  <c r="G17" i="11"/>
  <c r="H17" i="11" s="1"/>
  <c r="G16" i="11"/>
  <c r="H16" i="11" s="1"/>
  <c r="G15" i="11"/>
  <c r="H15" i="11" s="1"/>
  <c r="G14" i="11"/>
  <c r="H14" i="11" s="1"/>
  <c r="G13" i="11"/>
  <c r="H13" i="11" s="1"/>
  <c r="G12" i="11"/>
  <c r="H12" i="11" s="1"/>
  <c r="G11" i="11"/>
  <c r="H11" i="11" s="1"/>
  <c r="G10" i="11"/>
  <c r="H10" i="11" s="1"/>
  <c r="G9" i="11"/>
  <c r="H9" i="11" s="1"/>
  <c r="G8" i="11"/>
  <c r="H8" i="11" s="1"/>
  <c r="G7" i="11"/>
  <c r="H7" i="11" s="1"/>
  <c r="G6" i="11"/>
  <c r="H6" i="11" s="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G18" i="12"/>
  <c r="H18" i="12" s="1"/>
  <c r="G30" i="12"/>
  <c r="H30" i="12" s="1"/>
  <c r="G29" i="12"/>
  <c r="H29" i="12" s="1"/>
  <c r="G28" i="12"/>
  <c r="H28" i="12" s="1"/>
  <c r="G27" i="12"/>
  <c r="H27" i="12" s="1"/>
  <c r="G26" i="12"/>
  <c r="H26" i="12" s="1"/>
  <c r="G25" i="12"/>
  <c r="H25" i="12" s="1"/>
  <c r="G24" i="12"/>
  <c r="H24" i="12" s="1"/>
  <c r="G23" i="12"/>
  <c r="H23" i="12" s="1"/>
  <c r="G22" i="12"/>
  <c r="H22" i="12" s="1"/>
  <c r="G21" i="12"/>
  <c r="H21" i="12" s="1"/>
  <c r="G20" i="12"/>
  <c r="H20" i="12" s="1"/>
  <c r="G19" i="12"/>
  <c r="H19" i="12" s="1"/>
  <c r="G17" i="12"/>
  <c r="H17" i="12" s="1"/>
  <c r="G16" i="12"/>
  <c r="H16" i="12" s="1"/>
  <c r="G15" i="12"/>
  <c r="H15" i="12" s="1"/>
  <c r="G14" i="12"/>
  <c r="H14" i="12" s="1"/>
  <c r="G13" i="12"/>
  <c r="H13" i="12" s="1"/>
  <c r="G12" i="12"/>
  <c r="H12" i="12" s="1"/>
  <c r="G11" i="12"/>
  <c r="H11" i="12" s="1"/>
  <c r="G10" i="12"/>
  <c r="H10" i="12" s="1"/>
  <c r="G9" i="12"/>
  <c r="H9" i="12" s="1"/>
  <c r="G8" i="12"/>
  <c r="H8" i="12" s="1"/>
  <c r="G7" i="12"/>
  <c r="H7" i="12" s="1"/>
  <c r="G6" i="12"/>
  <c r="H6" i="12" s="1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6" i="12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A7" i="5"/>
  <c r="A8" i="5"/>
  <c r="A9" i="5"/>
  <c r="A10" i="5"/>
  <c r="A11" i="5"/>
  <c r="A12" i="5"/>
  <c r="A13" i="5"/>
  <c r="A14" i="5"/>
  <c r="A6" i="5"/>
  <c r="G12" i="14"/>
  <c r="H12" i="14" s="1"/>
  <c r="G11" i="14"/>
  <c r="H11" i="14" s="1"/>
  <c r="G10" i="14"/>
  <c r="H10" i="14" s="1"/>
  <c r="G9" i="14"/>
  <c r="H9" i="14" s="1"/>
  <c r="G8" i="14"/>
  <c r="H8" i="14" s="1"/>
  <c r="G7" i="14"/>
  <c r="H7" i="14" s="1"/>
  <c r="G6" i="14"/>
  <c r="H6" i="14" s="1"/>
  <c r="A7" i="14"/>
  <c r="A8" i="14"/>
  <c r="A9" i="14"/>
  <c r="A10" i="14"/>
  <c r="A11" i="14"/>
  <c r="A12" i="14"/>
  <c r="A6" i="14"/>
</calcChain>
</file>

<file path=xl/sharedStrings.xml><?xml version="1.0" encoding="utf-8"?>
<sst xmlns="http://schemas.openxmlformats.org/spreadsheetml/2006/main" count="1438" uniqueCount="340">
  <si>
    <t>STT</t>
  </si>
  <si>
    <t>MSSV</t>
  </si>
  <si>
    <t>HỌ VÀ TÊN</t>
  </si>
  <si>
    <t>LỚP</t>
  </si>
  <si>
    <t>MÔN HỌC</t>
  </si>
  <si>
    <t>SỐ TÍN CHỈ</t>
  </si>
  <si>
    <t>ĐƠN GIÁ/1 TÍN CHỈ</t>
  </si>
  <si>
    <t>THÀNH TIỀN</t>
  </si>
  <si>
    <t>Lãnh đạo khoa</t>
  </si>
  <si>
    <t>Người lập bảng</t>
  </si>
  <si>
    <t>Phần kiểm tra thu</t>
  </si>
  <si>
    <t xml:space="preserve">Số sinh viên thực nộp: </t>
  </si>
  <si>
    <t>Số tiền thực thu:</t>
  </si>
  <si>
    <t>Tp. Hồ Chí Minh, ngày     tháng      năm 202...</t>
  </si>
  <si>
    <t>12_ĐH_CNTT 1,2,3,4,5</t>
  </si>
  <si>
    <t>10_ĐH_QG</t>
  </si>
  <si>
    <t>10_ĐH_TMĐT</t>
  </si>
  <si>
    <t>10_ĐH_TTMT</t>
  </si>
  <si>
    <t>10_ĐH_CNPM2</t>
  </si>
  <si>
    <t>11_ĐH_CNPM1</t>
  </si>
  <si>
    <t>Lập trình cơ bản</t>
  </si>
  <si>
    <t>Lương Thị Yến Nhi</t>
  </si>
  <si>
    <t>12_ĐH_CNTT4</t>
  </si>
  <si>
    <t>10_ĐH_THMT2</t>
  </si>
  <si>
    <t>10_ĐH_THMT1</t>
  </si>
  <si>
    <t>Trịnh Gia Bảo</t>
  </si>
  <si>
    <t>Trần Minh Hảo</t>
  </si>
  <si>
    <t>09_ĐH_TTMT</t>
  </si>
  <si>
    <t>0950070040</t>
  </si>
  <si>
    <t>09_ĐH_THMT</t>
  </si>
  <si>
    <t>Hồ Văn Thịnh</t>
  </si>
  <si>
    <t>Châu Bảo Toàn</t>
  </si>
  <si>
    <t>0950080086</t>
  </si>
  <si>
    <t>Nguyễn Thanh Bảo</t>
  </si>
  <si>
    <t>Bùi Tuấn Anh</t>
  </si>
  <si>
    <t>10_ĐH_QĐ4</t>
  </si>
  <si>
    <t>Hồ Hoàng Mỹ</t>
  </si>
  <si>
    <t>10_ĐH_TĐTH</t>
  </si>
  <si>
    <t>10_ĐH_TĐCT</t>
  </si>
  <si>
    <t>12_ĐH_TĐ2</t>
  </si>
  <si>
    <t>1050030061</t>
  </si>
  <si>
    <t>11_ĐH_TĐTH</t>
  </si>
  <si>
    <t>1250030047</t>
  </si>
  <si>
    <t>11_ĐH_TĐCT</t>
  </si>
  <si>
    <t>11_ĐH_QLTN1</t>
  </si>
  <si>
    <t>11_ĐH_EHS</t>
  </si>
  <si>
    <t>13_ĐH_QLTN2</t>
  </si>
  <si>
    <t>10_ĐH_UETM</t>
  </si>
  <si>
    <t>11_ĐH_QLTN3</t>
  </si>
  <si>
    <t>11_ĐH_QLTN2</t>
  </si>
  <si>
    <t>11_ĐH_UETM</t>
  </si>
  <si>
    <t>10_ĐH_QLTN2</t>
  </si>
  <si>
    <t>10_ĐH_QLTN1</t>
  </si>
  <si>
    <t>1150030078</t>
  </si>
  <si>
    <t>09_ĐH_KTĐC</t>
  </si>
  <si>
    <t>1150030082</t>
  </si>
  <si>
    <t>0950030034</t>
  </si>
  <si>
    <t>09_ĐH_TĐTH</t>
  </si>
  <si>
    <t>Quản trị học</t>
  </si>
  <si>
    <t>13_ĐH_CTN</t>
  </si>
  <si>
    <t>1250030051</t>
  </si>
  <si>
    <t>DANH SÁCH SINH VIÊN ĐĂNG KÝ HỌC GHÉP HỌC KỲ 1 NĂM HỌC 2025-2026</t>
  </si>
  <si>
    <t>09_ĐH_QB</t>
  </si>
  <si>
    <t>Nguyễn Trần Quốc Tuấn</t>
  </si>
  <si>
    <t>10_ĐH_QT</t>
  </si>
  <si>
    <t>Tiền Nguyễn Trung Tiến</t>
  </si>
  <si>
    <t>Đoàn Anh Quốc</t>
  </si>
  <si>
    <t>Lâm Thái Nguyên</t>
  </si>
  <si>
    <t>Võ Trúc Linh</t>
  </si>
  <si>
    <t>08_ĐH_QT</t>
  </si>
  <si>
    <t>Nguyễn Duy Tiến</t>
  </si>
  <si>
    <t>KHOA KHOA HỌC ỨNG DỤNG</t>
  </si>
  <si>
    <t>Xác suất thống kê</t>
  </si>
  <si>
    <t>10_ĐH_QTTH4</t>
  </si>
  <si>
    <t>10_ĐH_QTTH9</t>
  </si>
  <si>
    <t>12_ĐH_QLĐĐ3,4</t>
  </si>
  <si>
    <t>Hồ Quốc Tuấn</t>
  </si>
  <si>
    <t>Nguyễn Đức Phát</t>
  </si>
  <si>
    <t>10_ĐH_QTTH10</t>
  </si>
  <si>
    <t>Khổng Nguyễn Minh Châu</t>
  </si>
  <si>
    <t>10_ĐH_QTTH2</t>
  </si>
  <si>
    <t>Lê Hoàng Tiến</t>
  </si>
  <si>
    <t>10_ĐH_QTTH1</t>
  </si>
  <si>
    <t>Lê Anh Thư</t>
  </si>
  <si>
    <t>0850040140</t>
  </si>
  <si>
    <t>Phan Nguyễn Bảo Trân</t>
  </si>
  <si>
    <t>09_ĐHQG</t>
  </si>
  <si>
    <t>Địa chất công trình</t>
  </si>
  <si>
    <t>12_ĐHĐTV</t>
  </si>
  <si>
    <t>09_ĐHTĐTH</t>
  </si>
  <si>
    <t>Địa mạo</t>
  </si>
  <si>
    <t>13_ĐHĐC</t>
  </si>
  <si>
    <t>0950090181</t>
  </si>
  <si>
    <t>Nguyễn Ngọc Thanh</t>
  </si>
  <si>
    <t>09_ĐH_QTTH3</t>
  </si>
  <si>
    <t>13_ĐH_TV</t>
  </si>
  <si>
    <t>Lê Đào Bảo Ngọc</t>
  </si>
  <si>
    <t>Chủ nghĩa xã hội khoa học</t>
  </si>
  <si>
    <t>11_ĐH_QTTH1</t>
  </si>
  <si>
    <t>09_ĐH_TĐCT</t>
  </si>
  <si>
    <t>13_ĐH_KT</t>
  </si>
  <si>
    <t>Tư tưởng Hồ Chí Minh</t>
  </si>
  <si>
    <t>0950120023</t>
  </si>
  <si>
    <t>Phạm Anh Danh</t>
  </si>
  <si>
    <t>10_ĐH_QTTH8</t>
  </si>
  <si>
    <t>13_ĐH_KTTN</t>
  </si>
  <si>
    <t>Trần Ngọc Phú Vinh</t>
  </si>
  <si>
    <t>12_ĐH_QTTH1</t>
  </si>
  <si>
    <t>13_ĐH_MT</t>
  </si>
  <si>
    <t>Bồ Trí Hải</t>
  </si>
  <si>
    <t>1150120055</t>
  </si>
  <si>
    <t>Trần Văn Huy</t>
  </si>
  <si>
    <t>09_ĐH_MT2</t>
  </si>
  <si>
    <t>Đỗ Thị Anh Thư</t>
  </si>
  <si>
    <t>Phạm Gia Thiên Lộc</t>
  </si>
  <si>
    <t>Nguyễn Trần Quang Đại</t>
  </si>
  <si>
    <t>Hồ Ngọc Bảo Long</t>
  </si>
  <si>
    <t>Lâm Nguyễn Yến Nhi</t>
  </si>
  <si>
    <t>0950020049</t>
  </si>
  <si>
    <t>Nguyễn Lê Minh Đông</t>
  </si>
  <si>
    <t>09_ĐH_EHS</t>
  </si>
  <si>
    <t>Cơ sở khoa học môi trường</t>
  </si>
  <si>
    <t>Nguyễn Minh Đức</t>
  </si>
  <si>
    <t>Nguyễn Lê Thiên Anh</t>
  </si>
  <si>
    <t>Vẽ kỹ thuật chuyên ngành</t>
  </si>
  <si>
    <t>12_ĐH_CTN</t>
  </si>
  <si>
    <t>Thủy lực cấp thoát nước</t>
  </si>
  <si>
    <t>Nguyễn Thị Hồng Hà</t>
  </si>
  <si>
    <t>Phạm Từ Mỹ Tâm</t>
  </si>
  <si>
    <t>Ngô Đức Quí</t>
  </si>
  <si>
    <t>10_ĐH_QTTH3</t>
  </si>
  <si>
    <t>13_ĐH_QTKD3</t>
  </si>
  <si>
    <t>Trần Thị Viết Lưu</t>
  </si>
  <si>
    <t>12_ĐH_KTTN</t>
  </si>
  <si>
    <t>09_ĐH_KTTN</t>
  </si>
  <si>
    <t>12_ĐH_QTTH3</t>
  </si>
  <si>
    <t>Trần Hoàng Duy Bảo</t>
  </si>
  <si>
    <t>11_ĐH_QTTH1, 2</t>
  </si>
  <si>
    <t>Phân tích hoạt động kinh doanh</t>
  </si>
  <si>
    <t>Quản trị dự án</t>
  </si>
  <si>
    <t>12_ĐH_QTTH4</t>
  </si>
  <si>
    <t>Hồ Tuấn Anh</t>
  </si>
  <si>
    <t>Trần Nguyên Phú</t>
  </si>
  <si>
    <t>Phạm Thanh Thủy</t>
  </si>
  <si>
    <t>Nguyễn Ngọc Dũng</t>
  </si>
  <si>
    <t>Anh văn chuyên ngành tài nguyên môi trường</t>
  </si>
  <si>
    <t>Trần Thị Ngọc Hà</t>
  </si>
  <si>
    <t>Lê Thị Trinh</t>
  </si>
  <si>
    <t>Nguyễn Yến Vi</t>
  </si>
  <si>
    <t>Phạm Ngọc Độ</t>
  </si>
  <si>
    <t xml:space="preserve">Tin học chuyên ngành </t>
  </si>
  <si>
    <t>Động lực học nước dưới đất</t>
  </si>
  <si>
    <t>Thổ chất học</t>
  </si>
  <si>
    <t>Cơ học đất đá</t>
  </si>
  <si>
    <t>Địa chất môi trường</t>
  </si>
  <si>
    <t>Trần Hoàng Thịnh</t>
  </si>
  <si>
    <t>Nguyễn Phước Thừa Khang</t>
  </si>
  <si>
    <t>Bùi Minh Toàn</t>
  </si>
  <si>
    <t>Nguyễn Hoàng Lân</t>
  </si>
  <si>
    <t>10_ĐHĐTV</t>
  </si>
  <si>
    <t>11_ĐHĐTV</t>
  </si>
  <si>
    <t>12_ĐHTV</t>
  </si>
  <si>
    <t>10_ĐHKT</t>
  </si>
  <si>
    <t>11_ĐHTĐCT</t>
  </si>
  <si>
    <t>1150030057</t>
  </si>
  <si>
    <t>1150030021</t>
  </si>
  <si>
    <t>0950030008</t>
  </si>
  <si>
    <t>0950030010</t>
  </si>
  <si>
    <t>Nhập môn Trắc địa bản đồ</t>
  </si>
  <si>
    <t>Phương pháp học đại học</t>
  </si>
  <si>
    <t>Huỳnh Anh Nhật</t>
  </si>
  <si>
    <t>Võ Phạm Nhật Minh</t>
  </si>
  <si>
    <t>Võ Gia Bảo</t>
  </si>
  <si>
    <t>Nguyễn Hoàng Tín</t>
  </si>
  <si>
    <t>14_ĐH_TĐ1</t>
  </si>
  <si>
    <t>0950080021</t>
  </si>
  <si>
    <t>Đoàn Ngọc Sơn</t>
  </si>
  <si>
    <t>Hệ điều hành</t>
  </si>
  <si>
    <t>Nguyễn Tấn Kiệt</t>
  </si>
  <si>
    <t>Nguyễn Phước Sơn</t>
  </si>
  <si>
    <t>Trương Quốc Toàn</t>
  </si>
  <si>
    <t>Nguyễn Văn Vũ</t>
  </si>
  <si>
    <t>14_ĐH_CNTT 1,2,3,4,5,6</t>
  </si>
  <si>
    <t xml:space="preserve">14_ĐH_HTTT 1,2 </t>
  </si>
  <si>
    <t>Đoàn Trần Anh Thư</t>
  </si>
  <si>
    <t>0950110022</t>
  </si>
  <si>
    <t>Hoàng Thị Bảo Trân</t>
  </si>
  <si>
    <t>Võ Văn Khánh Em</t>
  </si>
  <si>
    <t>Kỹ năng thuyết trình và làm việc nhóm</t>
  </si>
  <si>
    <t>Võ Đức Thiên</t>
  </si>
  <si>
    <t>Quản lý nhà nước về Tài nguyên và Môi trường</t>
  </si>
  <si>
    <t>Nguyễn Trần Khoa Lê</t>
  </si>
  <si>
    <t>Võ Văn Khánh</t>
  </si>
  <si>
    <t>Nhập môn Logistics và quản lý chuỗi cung ứng</t>
  </si>
  <si>
    <t>Tâm lý học quản trị</t>
  </si>
  <si>
    <t>Kỹ năng thuyết trình</t>
  </si>
  <si>
    <t>Nguyễn Lê Viết Đạt</t>
  </si>
  <si>
    <t>Thực hành nghề nghiệp</t>
  </si>
  <si>
    <t>Phạm Điền Mai Phương</t>
  </si>
  <si>
    <t>14_ĐH_QTKD5</t>
  </si>
  <si>
    <t>14_ĐH_QTKD1, 4</t>
  </si>
  <si>
    <t>14_ĐH_QTKD4</t>
  </si>
  <si>
    <t>14_ĐH_QTKD6</t>
  </si>
  <si>
    <t>14_ĐH_LOG2</t>
  </si>
  <si>
    <t>14_ĐH_KTTN</t>
  </si>
  <si>
    <t>14_ĐH_LOG1, 2, 3</t>
  </si>
  <si>
    <t>LỚP ĐĂNG KÝ HỌC GHÉP</t>
  </si>
  <si>
    <t>Nguyễn Hoàng Phương Nhi</t>
  </si>
  <si>
    <t>Lê Huỳnh Hiển</t>
  </si>
  <si>
    <t>Phan Trí Thiện</t>
  </si>
  <si>
    <t>Hồ Thị Thanh Nhã</t>
  </si>
  <si>
    <t>Hóa học phân tích đinh lượng</t>
  </si>
  <si>
    <t>Nguyễn Thế Dũng</t>
  </si>
  <si>
    <t>Hóa học phân tích định lượng</t>
  </si>
  <si>
    <t>Sinh thái học</t>
  </si>
  <si>
    <t>Nguyễn Ngọc Quỳnh Như</t>
  </si>
  <si>
    <t>Bùi Thị Ngọc Nữ</t>
  </si>
  <si>
    <t>Nguyễn Khương Duy</t>
  </si>
  <si>
    <t>12_ĐH_QLĐT</t>
  </si>
  <si>
    <t>Môi trường và bảo vệ môi trường</t>
  </si>
  <si>
    <t>Khóa luận tốt nghiệp</t>
  </si>
  <si>
    <t>14_ĐH_QLTN5</t>
  </si>
  <si>
    <t>14_ĐH_QLTN6</t>
  </si>
  <si>
    <t>14_ĐH_QLTN3</t>
  </si>
  <si>
    <t>14_ĐH_QLTN1</t>
  </si>
  <si>
    <t>14_ĐH_QLTN4</t>
  </si>
  <si>
    <t>14_ĐH_MT1</t>
  </si>
  <si>
    <t>14_ĐH_MT2</t>
  </si>
  <si>
    <t>14_ĐH_QLĐT</t>
  </si>
  <si>
    <t>11_ĐH_QLTN</t>
  </si>
  <si>
    <t>10_ĐHTĐCT</t>
  </si>
  <si>
    <t>Võ Minh Tân</t>
  </si>
  <si>
    <t>Nguyễn Gia Uy</t>
  </si>
  <si>
    <t>Thực tập địa chất cơ sở</t>
  </si>
  <si>
    <t>14_ĐH_ĐC</t>
  </si>
  <si>
    <t>0850040119</t>
  </si>
  <si>
    <t>Ngô Hữu Khánh</t>
  </si>
  <si>
    <t>Anh văn 1</t>
  </si>
  <si>
    <t>1150120012</t>
  </si>
  <si>
    <t>Huỳnh Phước Hùng</t>
  </si>
  <si>
    <t>Hóa ĐC</t>
  </si>
  <si>
    <t>1150120017</t>
  </si>
  <si>
    <t>1150120068</t>
  </si>
  <si>
    <t>1050040269</t>
  </si>
  <si>
    <t>Cơ nhiệt</t>
  </si>
  <si>
    <t>1050040306</t>
  </si>
  <si>
    <t>Lê Đức Trọng</t>
  </si>
  <si>
    <t>1150080165</t>
  </si>
  <si>
    <t>Trần Thanh Phương</t>
  </si>
  <si>
    <t>1050070054</t>
  </si>
  <si>
    <t>Hà Hoàng Vũ</t>
  </si>
  <si>
    <t>1050070017</t>
  </si>
  <si>
    <t>Toán cao cấp 1</t>
  </si>
  <si>
    <t>Nguyễn Hoàng Tuấn</t>
  </si>
  <si>
    <t>1050080230</t>
  </si>
  <si>
    <t>1250040301</t>
  </si>
  <si>
    <t>12_ĐH_QLDD6</t>
  </si>
  <si>
    <t>1150120118</t>
  </si>
  <si>
    <t>1350120108</t>
  </si>
  <si>
    <t>Vũ Lê Quỳnh Như</t>
  </si>
  <si>
    <t>1150120063</t>
  </si>
  <si>
    <t>Nguyễn Hiếu Ngọc</t>
  </si>
  <si>
    <t>1350090221</t>
  </si>
  <si>
    <t>Đậu Lê Nam Phương</t>
  </si>
  <si>
    <t>1350090367</t>
  </si>
  <si>
    <t>Nguyễn Thị Hưng Viên</t>
  </si>
  <si>
    <t>1050040217</t>
  </si>
  <si>
    <t>1150030081</t>
  </si>
  <si>
    <t>Phan Thành Tiến</t>
  </si>
  <si>
    <t>1150030073</t>
  </si>
  <si>
    <t>Phạm Hồng Phước</t>
  </si>
  <si>
    <t>1250080198</t>
  </si>
  <si>
    <t>Huỳnh Xuân Tình</t>
  </si>
  <si>
    <t>1150120095</t>
  </si>
  <si>
    <t>Phan Thị Cẩm Hồng</t>
  </si>
  <si>
    <t>1150120098</t>
  </si>
  <si>
    <t>Danh Hữu Khánh</t>
  </si>
  <si>
    <t>1250090219</t>
  </si>
  <si>
    <t>0950030042</t>
  </si>
  <si>
    <t>Lê Phú Vinh</t>
  </si>
  <si>
    <t>14_ĐH_QTKD2</t>
  </si>
  <si>
    <t>14_ĐH_QLTN1,QLBĐ</t>
  </si>
  <si>
    <t>14_ĐH_CNHH1,2,CNVL</t>
  </si>
  <si>
    <t>14_ĐH_CNTT3,4</t>
  </si>
  <si>
    <t>14_ĐH_QLĐĐ1,2</t>
  </si>
  <si>
    <t>14_ĐH_QLĐĐ3,4</t>
  </si>
  <si>
    <t>14_ĐH_LOG1,2</t>
  </si>
  <si>
    <t>14_ĐH_BĐKH,QLBĐ,LOG3</t>
  </si>
  <si>
    <t>14_ĐH_QTKD3,4</t>
  </si>
  <si>
    <t>14_ĐH_ĐC,KT,TV</t>
  </si>
  <si>
    <t>14_ĐH_MT1,2</t>
  </si>
  <si>
    <t>14_ĐH_QLTN1,2</t>
  </si>
  <si>
    <t>14_ĐH_QLTN5,6</t>
  </si>
  <si>
    <t>14_ĐH_QTKD1,2</t>
  </si>
  <si>
    <t>14_ĐH_TĐ1,2</t>
  </si>
  <si>
    <t>0950040232</t>
  </si>
  <si>
    <t>Nguyễn Hồng Nhi</t>
  </si>
  <si>
    <t>Triết học Mác - Lênin</t>
  </si>
  <si>
    <t>14_ĐH_BĐS1,2</t>
  </si>
  <si>
    <t>14_ĐH_QLDD1,2</t>
  </si>
  <si>
    <t>14_ĐH_TNN</t>
  </si>
  <si>
    <t>KHOA TRẮC ĐỊA, BẢN ĐỒ VÀ CÔNG TRÌNH</t>
  </si>
  <si>
    <t>KHOA CÔNG NGHỆ THÔNG TIN</t>
  </si>
  <si>
    <t>KHOA KINH TẾ</t>
  </si>
  <si>
    <t>KHOA MÔI TRƯỜNG</t>
  </si>
  <si>
    <t>KHOA ĐỊA CHẤT VÀ KHOÁNG SẢN</t>
  </si>
  <si>
    <t>KHOA LUẬT VÀ LÝ LUẬN CHÍNH TRỊ</t>
  </si>
  <si>
    <t>KHOA KHÍ TƯỢNG, THỦY VĂN VÀ TÀI NGUYÊN NƯỚC</t>
  </si>
  <si>
    <t>0950160004</t>
  </si>
  <si>
    <t>Trương Quốc Bảo</t>
  </si>
  <si>
    <t>09_ĐH_TTNN</t>
  </si>
  <si>
    <t>Cơ học ứng dụng</t>
  </si>
  <si>
    <t>0950160005</t>
  </si>
  <si>
    <t>Nguyễn Văn Phi</t>
  </si>
  <si>
    <t>11_ĐH_TTNN</t>
  </si>
  <si>
    <t>1150160009</t>
  </si>
  <si>
    <t>Lê Quốc Thái</t>
  </si>
  <si>
    <t>1050160002</t>
  </si>
  <si>
    <t>Nguyễn Thành Đức</t>
  </si>
  <si>
    <t>10_ĐH_TTNN</t>
  </si>
  <si>
    <t>1050160004</t>
  </si>
  <si>
    <t>Đàm Mạnh Hùng</t>
  </si>
  <si>
    <t>1050160008</t>
  </si>
  <si>
    <t>Trần Đặng Bảo Minh</t>
  </si>
  <si>
    <t>1050160010</t>
  </si>
  <si>
    <t>Võ Thanh Nguyên</t>
  </si>
  <si>
    <t>1150160003</t>
  </si>
  <si>
    <t>Trần An Bình</t>
  </si>
  <si>
    <t>11_ĐH_THTNN</t>
  </si>
  <si>
    <t>Cơ sở thiết kế công trình tài nguyên nước</t>
  </si>
  <si>
    <t>1150160006</t>
  </si>
  <si>
    <t>Nguyễn Quỳnh Giao</t>
  </si>
  <si>
    <t>Lưu Hoàng Chương</t>
  </si>
  <si>
    <t>10_ĐH_KT</t>
  </si>
  <si>
    <t>Cơ chất lưu</t>
  </si>
  <si>
    <t>Nguyễn Thị Thiên Thanh</t>
  </si>
  <si>
    <t>0650150019</t>
  </si>
  <si>
    <t>Nguyễn Nhật Nam</t>
  </si>
  <si>
    <t>06_ĐH_TNN</t>
  </si>
  <si>
    <t>12_ĐH_THTNN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</si>
</sst>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quotePrefix="1" applyFont="1" applyBorder="1" applyAlignment="1">
      <alignment horizontal="left" vertical="center"/>
    </xf>
    <xf numFmtId="3" fontId="2" fillId="0" borderId="0" xfId="0" applyNumberFormat="1" applyFont="1" applyAlignment="1">
      <alignment vertical="center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4" xfId="0" quotePrefix="1" applyFont="1" applyFill="1" applyBorder="1" applyAlignment="1">
      <alignment horizontal="center" vertical="center"/>
    </xf>
    <xf numFmtId="0" fontId="2" fillId="0" borderId="3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1" xfId="0" applyNumberFormat="1" applyFont="1" applyFill="1" applyBorder="1" applyAlignment="1">
      <alignment horizontal="left" vertical="center"/>
    </xf>
    <xf numFmtId="0" fontId="2" fillId="0" borderId="6" xfId="0" quotePrefix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</xdr:rowOff>
    </xdr:from>
    <xdr:to>
      <xdr:col>9</xdr:col>
      <xdr:colOff>0</xdr:colOff>
      <xdr:row>0</xdr:row>
      <xdr:rowOff>165231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66AF868-B8DC-49AB-90C8-3592E0C934F9}"/>
            </a:ext>
          </a:extLst>
        </xdr:cNvPr>
        <xdr:cNvSpPr>
          <a:spLocks noChangeArrowheads="1"/>
        </xdr:cNvSpPr>
      </xdr:nvSpPr>
      <xdr:spPr>
        <a:xfrm>
          <a:off x="6715125" y="1"/>
          <a:ext cx="0" cy="1652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Mẫu:06.QLHP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</xdr:rowOff>
    </xdr:from>
    <xdr:to>
      <xdr:col>9</xdr:col>
      <xdr:colOff>0</xdr:colOff>
      <xdr:row>0</xdr:row>
      <xdr:rowOff>165231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4EA837-4632-44A7-AD56-A687BEDF3D2F}"/>
            </a:ext>
          </a:extLst>
        </xdr:cNvPr>
        <xdr:cNvSpPr>
          <a:spLocks noChangeArrowheads="1"/>
        </xdr:cNvSpPr>
      </xdr:nvSpPr>
      <xdr:spPr>
        <a:xfrm>
          <a:off x="12601575" y="1"/>
          <a:ext cx="0" cy="1652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Mẫu:06.QLHP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</xdr:rowOff>
    </xdr:from>
    <xdr:to>
      <xdr:col>9</xdr:col>
      <xdr:colOff>0</xdr:colOff>
      <xdr:row>0</xdr:row>
      <xdr:rowOff>165231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17890E0-EFA1-41DB-85E2-DCA4507D90C6}"/>
            </a:ext>
          </a:extLst>
        </xdr:cNvPr>
        <xdr:cNvSpPr>
          <a:spLocks noChangeArrowheads="1"/>
        </xdr:cNvSpPr>
      </xdr:nvSpPr>
      <xdr:spPr>
        <a:xfrm>
          <a:off x="13220700" y="1"/>
          <a:ext cx="0" cy="1652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Mẫu:06.QLHP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FF00"/>
  </sheetPr>
  <dimension ref="A2:I155"/>
  <sheetViews>
    <sheetView tabSelected="1" zoomScale="85" zoomScaleNormal="85" workbookViewId="0">
      <selection activeCell="E94" sqref="E94"/>
    </sheetView>
  </sheetViews>
  <sheetFormatPr defaultColWidth="8.85546875" defaultRowHeight="15.75" x14ac:dyDescent="0.25"/>
  <cols>
    <col min="1" max="1" width="9.28515625" style="17" bestFit="1" customWidth="1"/>
    <col min="2" max="2" width="12.85546875" style="21" bestFit="1" customWidth="1"/>
    <col min="3" max="3" width="28.5703125" style="23" bestFit="1" customWidth="1"/>
    <col min="4" max="4" width="18" style="17" bestFit="1" customWidth="1"/>
    <col min="5" max="5" width="48" style="17" bestFit="1" customWidth="1"/>
    <col min="6" max="6" width="16.7109375" style="20" bestFit="1" customWidth="1"/>
    <col min="7" max="7" width="24.5703125" style="23" bestFit="1" customWidth="1"/>
    <col min="8" max="8" width="17.7109375" style="23" bestFit="1" customWidth="1"/>
    <col min="9" max="9" width="31.42578125" style="17" bestFit="1" customWidth="1"/>
    <col min="10" max="10" width="13.5703125" style="17" customWidth="1"/>
    <col min="11" max="16384" width="8.85546875" style="17"/>
  </cols>
  <sheetData>
    <row r="2" spans="1:9" x14ac:dyDescent="0.25">
      <c r="A2" s="50" t="s">
        <v>61</v>
      </c>
      <c r="B2" s="50"/>
      <c r="C2" s="50"/>
      <c r="D2" s="50"/>
      <c r="E2" s="50"/>
      <c r="F2" s="50"/>
      <c r="G2" s="50"/>
      <c r="H2" s="50"/>
      <c r="I2" s="50"/>
    </row>
    <row r="4" spans="1:9" s="29" customFormat="1" x14ac:dyDescent="0.25">
      <c r="A4" s="8" t="s">
        <v>0</v>
      </c>
      <c r="B4" s="8" t="s">
        <v>1</v>
      </c>
      <c r="C4" s="25" t="s">
        <v>2</v>
      </c>
      <c r="D4" s="8" t="s">
        <v>3</v>
      </c>
      <c r="E4" s="8" t="s">
        <v>4</v>
      </c>
      <c r="F4" s="8" t="s">
        <v>5</v>
      </c>
      <c r="G4" s="24" t="s">
        <v>6</v>
      </c>
      <c r="H4" s="25" t="s">
        <v>7</v>
      </c>
      <c r="I4" s="9" t="s">
        <v>206</v>
      </c>
    </row>
    <row r="5" spans="1:9" s="43" customFormat="1" hidden="1" x14ac:dyDescent="0.25">
      <c r="A5" s="36">
        <v>1258</v>
      </c>
      <c r="B5" s="37" t="s">
        <v>164</v>
      </c>
      <c r="C5" s="38" t="s">
        <v>156</v>
      </c>
      <c r="D5" s="38" t="s">
        <v>43</v>
      </c>
      <c r="E5" s="39" t="s">
        <v>168</v>
      </c>
      <c r="F5" s="40">
        <v>2</v>
      </c>
      <c r="G5" s="41">
        <v>664000</v>
      </c>
      <c r="H5" s="41">
        <f>G5*F5</f>
        <v>1328000</v>
      </c>
      <c r="I5" s="42" t="s">
        <v>174</v>
      </c>
    </row>
    <row r="6" spans="1:9" s="43" customFormat="1" hidden="1" x14ac:dyDescent="0.25">
      <c r="A6" s="36">
        <v>1259</v>
      </c>
      <c r="B6" s="37" t="s">
        <v>165</v>
      </c>
      <c r="C6" s="44" t="s">
        <v>170</v>
      </c>
      <c r="D6" s="38" t="s">
        <v>41</v>
      </c>
      <c r="E6" s="42" t="s">
        <v>168</v>
      </c>
      <c r="F6" s="40">
        <v>2</v>
      </c>
      <c r="G6" s="41">
        <v>664000</v>
      </c>
      <c r="H6" s="41">
        <f t="shared" ref="H6:H69" si="0">G6*F6</f>
        <v>1328000</v>
      </c>
      <c r="I6" s="42" t="s">
        <v>174</v>
      </c>
    </row>
    <row r="7" spans="1:9" s="43" customFormat="1" hidden="1" x14ac:dyDescent="0.25">
      <c r="A7" s="36">
        <v>1260</v>
      </c>
      <c r="B7" s="37" t="s">
        <v>40</v>
      </c>
      <c r="C7" s="44" t="s">
        <v>171</v>
      </c>
      <c r="D7" s="38" t="s">
        <v>38</v>
      </c>
      <c r="E7" s="42" t="s">
        <v>168</v>
      </c>
      <c r="F7" s="40">
        <v>2</v>
      </c>
      <c r="G7" s="41">
        <v>664000</v>
      </c>
      <c r="H7" s="41">
        <f t="shared" si="0"/>
        <v>1328000</v>
      </c>
      <c r="I7" s="42" t="s">
        <v>174</v>
      </c>
    </row>
    <row r="8" spans="1:9" s="43" customFormat="1" hidden="1" x14ac:dyDescent="0.25">
      <c r="A8" s="36">
        <v>1261</v>
      </c>
      <c r="B8" s="37" t="s">
        <v>166</v>
      </c>
      <c r="C8" s="41" t="s">
        <v>172</v>
      </c>
      <c r="D8" s="42" t="s">
        <v>99</v>
      </c>
      <c r="E8" s="42" t="s">
        <v>168</v>
      </c>
      <c r="F8" s="40">
        <v>2</v>
      </c>
      <c r="G8" s="41">
        <v>664000</v>
      </c>
      <c r="H8" s="41">
        <f t="shared" si="0"/>
        <v>1328000</v>
      </c>
      <c r="I8" s="42" t="s">
        <v>174</v>
      </c>
    </row>
    <row r="9" spans="1:9" s="43" customFormat="1" hidden="1" x14ac:dyDescent="0.25">
      <c r="A9" s="36">
        <v>1262</v>
      </c>
      <c r="B9" s="37" t="s">
        <v>40</v>
      </c>
      <c r="C9" s="41" t="s">
        <v>171</v>
      </c>
      <c r="D9" s="42" t="s">
        <v>38</v>
      </c>
      <c r="E9" s="42" t="s">
        <v>169</v>
      </c>
      <c r="F9" s="40">
        <v>2</v>
      </c>
      <c r="G9" s="41">
        <v>664000</v>
      </c>
      <c r="H9" s="41">
        <f t="shared" si="0"/>
        <v>1328000</v>
      </c>
      <c r="I9" s="42" t="s">
        <v>174</v>
      </c>
    </row>
    <row r="10" spans="1:9" s="43" customFormat="1" hidden="1" x14ac:dyDescent="0.25">
      <c r="A10" s="36">
        <v>1263</v>
      </c>
      <c r="B10" s="45" t="s">
        <v>42</v>
      </c>
      <c r="C10" s="41" t="s">
        <v>70</v>
      </c>
      <c r="D10" s="42" t="s">
        <v>39</v>
      </c>
      <c r="E10" s="42" t="s">
        <v>169</v>
      </c>
      <c r="F10" s="40">
        <v>2</v>
      </c>
      <c r="G10" s="41">
        <v>664000</v>
      </c>
      <c r="H10" s="41">
        <f t="shared" si="0"/>
        <v>1328000</v>
      </c>
      <c r="I10" s="42" t="s">
        <v>174</v>
      </c>
    </row>
    <row r="11" spans="1:9" s="43" customFormat="1" hidden="1" x14ac:dyDescent="0.25">
      <c r="A11" s="36">
        <v>1264</v>
      </c>
      <c r="B11" s="37" t="s">
        <v>167</v>
      </c>
      <c r="C11" s="41" t="s">
        <v>173</v>
      </c>
      <c r="D11" s="42" t="s">
        <v>99</v>
      </c>
      <c r="E11" s="42" t="s">
        <v>169</v>
      </c>
      <c r="F11" s="40">
        <v>2</v>
      </c>
      <c r="G11" s="41">
        <v>664000</v>
      </c>
      <c r="H11" s="41">
        <f t="shared" si="0"/>
        <v>1328000</v>
      </c>
      <c r="I11" s="42" t="s">
        <v>174</v>
      </c>
    </row>
    <row r="12" spans="1:9" s="43" customFormat="1" hidden="1" x14ac:dyDescent="0.25">
      <c r="A12" s="36">
        <v>1265</v>
      </c>
      <c r="B12" s="38" t="s">
        <v>175</v>
      </c>
      <c r="C12" s="41" t="s">
        <v>176</v>
      </c>
      <c r="D12" s="42" t="s">
        <v>29</v>
      </c>
      <c r="E12" s="42" t="s">
        <v>177</v>
      </c>
      <c r="F12" s="40">
        <v>3</v>
      </c>
      <c r="G12" s="41">
        <v>664000</v>
      </c>
      <c r="H12" s="41">
        <f t="shared" si="0"/>
        <v>1992000</v>
      </c>
      <c r="I12" s="42" t="s">
        <v>182</v>
      </c>
    </row>
    <row r="13" spans="1:9" s="43" customFormat="1" hidden="1" x14ac:dyDescent="0.25">
      <c r="A13" s="36">
        <v>1266</v>
      </c>
      <c r="B13" s="46">
        <v>1050080089</v>
      </c>
      <c r="C13" s="41" t="s">
        <v>25</v>
      </c>
      <c r="D13" s="42" t="s">
        <v>24</v>
      </c>
      <c r="E13" s="42" t="s">
        <v>177</v>
      </c>
      <c r="F13" s="40">
        <v>3</v>
      </c>
      <c r="G13" s="41">
        <v>664000</v>
      </c>
      <c r="H13" s="41">
        <f t="shared" si="0"/>
        <v>1992000</v>
      </c>
      <c r="I13" s="42" t="s">
        <v>183</v>
      </c>
    </row>
    <row r="14" spans="1:9" s="43" customFormat="1" hidden="1" x14ac:dyDescent="0.25">
      <c r="A14" s="36">
        <v>1267</v>
      </c>
      <c r="B14" s="46">
        <v>1150080061</v>
      </c>
      <c r="C14" s="41" t="s">
        <v>178</v>
      </c>
      <c r="D14" s="42" t="s">
        <v>19</v>
      </c>
      <c r="E14" s="42" t="s">
        <v>177</v>
      </c>
      <c r="F14" s="40">
        <v>3</v>
      </c>
      <c r="G14" s="41">
        <v>664000</v>
      </c>
      <c r="H14" s="41">
        <f t="shared" si="0"/>
        <v>1992000</v>
      </c>
      <c r="I14" s="42" t="s">
        <v>182</v>
      </c>
    </row>
    <row r="15" spans="1:9" s="43" customFormat="1" hidden="1" x14ac:dyDescent="0.25">
      <c r="A15" s="36">
        <v>1268</v>
      </c>
      <c r="B15" s="38">
        <v>1050070025</v>
      </c>
      <c r="C15" s="41" t="s">
        <v>179</v>
      </c>
      <c r="D15" s="42" t="s">
        <v>17</v>
      </c>
      <c r="E15" s="42" t="s">
        <v>177</v>
      </c>
      <c r="F15" s="40">
        <v>3</v>
      </c>
      <c r="G15" s="41">
        <v>664000</v>
      </c>
      <c r="H15" s="41">
        <f t="shared" si="0"/>
        <v>1992000</v>
      </c>
      <c r="I15" s="42" t="s">
        <v>182</v>
      </c>
    </row>
    <row r="16" spans="1:9" s="43" customFormat="1" hidden="1" x14ac:dyDescent="0.25">
      <c r="A16" s="36">
        <v>1269</v>
      </c>
      <c r="B16" s="38" t="s">
        <v>32</v>
      </c>
      <c r="C16" s="41" t="s">
        <v>33</v>
      </c>
      <c r="D16" s="42" t="s">
        <v>23</v>
      </c>
      <c r="E16" s="42" t="s">
        <v>177</v>
      </c>
      <c r="F16" s="40">
        <v>3</v>
      </c>
      <c r="G16" s="41">
        <v>664000</v>
      </c>
      <c r="H16" s="41">
        <f t="shared" si="0"/>
        <v>1992000</v>
      </c>
      <c r="I16" s="42" t="s">
        <v>182</v>
      </c>
    </row>
    <row r="17" spans="1:9" s="43" customFormat="1" hidden="1" x14ac:dyDescent="0.25">
      <c r="A17" s="36">
        <v>1270</v>
      </c>
      <c r="B17" s="46">
        <v>1250080200</v>
      </c>
      <c r="C17" s="41" t="s">
        <v>31</v>
      </c>
      <c r="D17" s="42" t="s">
        <v>22</v>
      </c>
      <c r="E17" s="42" t="s">
        <v>20</v>
      </c>
      <c r="F17" s="40">
        <v>3</v>
      </c>
      <c r="G17" s="41">
        <v>664000</v>
      </c>
      <c r="H17" s="41">
        <f t="shared" si="0"/>
        <v>1992000</v>
      </c>
      <c r="I17" s="42" t="s">
        <v>182</v>
      </c>
    </row>
    <row r="18" spans="1:9" s="43" customFormat="1" hidden="1" x14ac:dyDescent="0.25">
      <c r="A18" s="36">
        <v>1271</v>
      </c>
      <c r="B18" s="38">
        <v>1250080203</v>
      </c>
      <c r="C18" s="41" t="s">
        <v>180</v>
      </c>
      <c r="D18" s="42" t="s">
        <v>22</v>
      </c>
      <c r="E18" s="42" t="s">
        <v>20</v>
      </c>
      <c r="F18" s="40">
        <v>3</v>
      </c>
      <c r="G18" s="41">
        <v>664000</v>
      </c>
      <c r="H18" s="41">
        <f t="shared" si="0"/>
        <v>1992000</v>
      </c>
      <c r="I18" s="42" t="s">
        <v>182</v>
      </c>
    </row>
    <row r="19" spans="1:9" s="43" customFormat="1" hidden="1" x14ac:dyDescent="0.25">
      <c r="A19" s="36">
        <v>1272</v>
      </c>
      <c r="B19" s="46">
        <v>1250080238</v>
      </c>
      <c r="C19" s="41" t="s">
        <v>181</v>
      </c>
      <c r="D19" s="42" t="s">
        <v>22</v>
      </c>
      <c r="E19" s="42" t="s">
        <v>20</v>
      </c>
      <c r="F19" s="40">
        <v>3</v>
      </c>
      <c r="G19" s="41">
        <v>664000</v>
      </c>
      <c r="H19" s="41">
        <f t="shared" si="0"/>
        <v>1992000</v>
      </c>
      <c r="I19" s="42" t="s">
        <v>182</v>
      </c>
    </row>
    <row r="20" spans="1:9" s="43" customFormat="1" hidden="1" x14ac:dyDescent="0.25">
      <c r="A20" s="36">
        <v>1273</v>
      </c>
      <c r="B20" s="46">
        <v>1250080185</v>
      </c>
      <c r="C20" s="41" t="s">
        <v>30</v>
      </c>
      <c r="D20" s="42" t="s">
        <v>22</v>
      </c>
      <c r="E20" s="42" t="s">
        <v>20</v>
      </c>
      <c r="F20" s="40">
        <v>3</v>
      </c>
      <c r="G20" s="41">
        <v>664000</v>
      </c>
      <c r="H20" s="41">
        <f t="shared" si="0"/>
        <v>1992000</v>
      </c>
      <c r="I20" s="42" t="s">
        <v>182</v>
      </c>
    </row>
    <row r="21" spans="1:9" s="43" customFormat="1" hidden="1" x14ac:dyDescent="0.25">
      <c r="A21" s="36">
        <v>1274</v>
      </c>
      <c r="B21" s="46">
        <v>1050090123</v>
      </c>
      <c r="C21" s="41" t="s">
        <v>184</v>
      </c>
      <c r="D21" s="42" t="s">
        <v>98</v>
      </c>
      <c r="E21" s="42" t="s">
        <v>58</v>
      </c>
      <c r="F21" s="40">
        <v>3</v>
      </c>
      <c r="G21" s="41">
        <v>596000</v>
      </c>
      <c r="H21" s="41">
        <f t="shared" si="0"/>
        <v>1788000</v>
      </c>
      <c r="I21" s="42" t="s">
        <v>199</v>
      </c>
    </row>
    <row r="22" spans="1:9" s="43" customFormat="1" hidden="1" x14ac:dyDescent="0.25">
      <c r="A22" s="36">
        <v>1275</v>
      </c>
      <c r="B22" s="38">
        <v>1150090100</v>
      </c>
      <c r="C22" s="41" t="s">
        <v>96</v>
      </c>
      <c r="D22" s="42" t="s">
        <v>98</v>
      </c>
      <c r="E22" s="42" t="s">
        <v>58</v>
      </c>
      <c r="F22" s="40">
        <v>3</v>
      </c>
      <c r="G22" s="41">
        <v>596000</v>
      </c>
      <c r="H22" s="41">
        <f t="shared" si="0"/>
        <v>1788000</v>
      </c>
      <c r="I22" s="42" t="s">
        <v>199</v>
      </c>
    </row>
    <row r="23" spans="1:9" s="43" customFormat="1" hidden="1" x14ac:dyDescent="0.25">
      <c r="A23" s="36">
        <v>1276</v>
      </c>
      <c r="B23" s="46" t="s">
        <v>92</v>
      </c>
      <c r="C23" s="41" t="s">
        <v>93</v>
      </c>
      <c r="D23" s="42" t="s">
        <v>94</v>
      </c>
      <c r="E23" s="42" t="s">
        <v>139</v>
      </c>
      <c r="F23" s="40">
        <v>3</v>
      </c>
      <c r="G23" s="41">
        <v>469000</v>
      </c>
      <c r="H23" s="41">
        <f t="shared" si="0"/>
        <v>1407000</v>
      </c>
      <c r="I23" s="42" t="s">
        <v>135</v>
      </c>
    </row>
    <row r="24" spans="1:9" s="43" customFormat="1" hidden="1" x14ac:dyDescent="0.25">
      <c r="A24" s="36">
        <v>1277</v>
      </c>
      <c r="B24" s="46" t="s">
        <v>185</v>
      </c>
      <c r="C24" s="41" t="s">
        <v>186</v>
      </c>
      <c r="D24" s="42" t="s">
        <v>134</v>
      </c>
      <c r="E24" s="42" t="s">
        <v>138</v>
      </c>
      <c r="F24" s="40">
        <v>3</v>
      </c>
      <c r="G24" s="41">
        <v>504000</v>
      </c>
      <c r="H24" s="41">
        <f t="shared" si="0"/>
        <v>1512000</v>
      </c>
      <c r="I24" s="42" t="s">
        <v>133</v>
      </c>
    </row>
    <row r="25" spans="1:9" s="43" customFormat="1" hidden="1" x14ac:dyDescent="0.25">
      <c r="A25" s="36">
        <v>1278</v>
      </c>
      <c r="B25" s="46">
        <v>1050090237</v>
      </c>
      <c r="C25" s="41" t="s">
        <v>187</v>
      </c>
      <c r="D25" s="42" t="s">
        <v>98</v>
      </c>
      <c r="E25" s="42" t="s">
        <v>188</v>
      </c>
      <c r="F25" s="40">
        <v>2</v>
      </c>
      <c r="G25" s="41">
        <v>596000</v>
      </c>
      <c r="H25" s="41">
        <f t="shared" si="0"/>
        <v>1192000</v>
      </c>
      <c r="I25" s="42" t="s">
        <v>200</v>
      </c>
    </row>
    <row r="26" spans="1:9" s="43" customFormat="1" hidden="1" x14ac:dyDescent="0.25">
      <c r="A26" s="36">
        <v>1279</v>
      </c>
      <c r="B26" s="46">
        <v>1250090219</v>
      </c>
      <c r="C26" s="41" t="s">
        <v>189</v>
      </c>
      <c r="D26" s="42" t="s">
        <v>140</v>
      </c>
      <c r="E26" s="42" t="s">
        <v>188</v>
      </c>
      <c r="F26" s="40">
        <v>2</v>
      </c>
      <c r="G26" s="41">
        <v>596000</v>
      </c>
      <c r="H26" s="41">
        <f t="shared" si="0"/>
        <v>1192000</v>
      </c>
      <c r="I26" s="42" t="s">
        <v>200</v>
      </c>
    </row>
    <row r="27" spans="1:9" s="43" customFormat="1" hidden="1" x14ac:dyDescent="0.25">
      <c r="A27" s="36">
        <v>1280</v>
      </c>
      <c r="B27" s="46">
        <v>1050090123</v>
      </c>
      <c r="C27" s="41" t="s">
        <v>184</v>
      </c>
      <c r="D27" s="42" t="s">
        <v>98</v>
      </c>
      <c r="E27" s="42" t="s">
        <v>188</v>
      </c>
      <c r="F27" s="40">
        <v>2</v>
      </c>
      <c r="G27" s="41">
        <v>596000</v>
      </c>
      <c r="H27" s="41">
        <f t="shared" si="0"/>
        <v>1192000</v>
      </c>
      <c r="I27" s="42" t="s">
        <v>200</v>
      </c>
    </row>
    <row r="28" spans="1:9" s="43" customFormat="1" hidden="1" x14ac:dyDescent="0.25">
      <c r="A28" s="36">
        <v>1281</v>
      </c>
      <c r="B28" s="46">
        <v>1050090432</v>
      </c>
      <c r="C28" s="41" t="s">
        <v>132</v>
      </c>
      <c r="D28" s="42" t="s">
        <v>98</v>
      </c>
      <c r="E28" s="42" t="s">
        <v>188</v>
      </c>
      <c r="F28" s="40">
        <v>2</v>
      </c>
      <c r="G28" s="41">
        <v>596000</v>
      </c>
      <c r="H28" s="41">
        <f t="shared" si="0"/>
        <v>1192000</v>
      </c>
      <c r="I28" s="42" t="s">
        <v>199</v>
      </c>
    </row>
    <row r="29" spans="1:9" s="43" customFormat="1" hidden="1" x14ac:dyDescent="0.25">
      <c r="A29" s="36">
        <v>1282</v>
      </c>
      <c r="B29" s="38">
        <v>1050090432</v>
      </c>
      <c r="C29" s="41" t="s">
        <v>132</v>
      </c>
      <c r="D29" s="42" t="s">
        <v>98</v>
      </c>
      <c r="E29" s="42" t="s">
        <v>190</v>
      </c>
      <c r="F29" s="40">
        <v>2</v>
      </c>
      <c r="G29" s="41">
        <v>596000</v>
      </c>
      <c r="H29" s="41">
        <f t="shared" si="0"/>
        <v>1192000</v>
      </c>
      <c r="I29" s="42" t="s">
        <v>201</v>
      </c>
    </row>
    <row r="30" spans="1:9" s="43" customFormat="1" hidden="1" x14ac:dyDescent="0.25">
      <c r="A30" s="36">
        <v>1283</v>
      </c>
      <c r="B30" s="38">
        <v>1050090428</v>
      </c>
      <c r="C30" s="41" t="s">
        <v>191</v>
      </c>
      <c r="D30" s="42" t="s">
        <v>74</v>
      </c>
      <c r="E30" s="42" t="s">
        <v>190</v>
      </c>
      <c r="F30" s="40">
        <v>2</v>
      </c>
      <c r="G30" s="41">
        <v>596000</v>
      </c>
      <c r="H30" s="41">
        <f t="shared" si="0"/>
        <v>1192000</v>
      </c>
      <c r="I30" s="42" t="s">
        <v>201</v>
      </c>
    </row>
    <row r="31" spans="1:9" s="43" customFormat="1" hidden="1" x14ac:dyDescent="0.25">
      <c r="A31" s="36">
        <v>1284</v>
      </c>
      <c r="B31" s="38">
        <v>1050090379</v>
      </c>
      <c r="C31" s="41" t="s">
        <v>192</v>
      </c>
      <c r="D31" s="42" t="s">
        <v>98</v>
      </c>
      <c r="E31" s="42" t="s">
        <v>190</v>
      </c>
      <c r="F31" s="40">
        <v>2</v>
      </c>
      <c r="G31" s="41">
        <v>596000</v>
      </c>
      <c r="H31" s="41">
        <f t="shared" si="0"/>
        <v>1192000</v>
      </c>
      <c r="I31" s="42" t="s">
        <v>201</v>
      </c>
    </row>
    <row r="32" spans="1:9" s="43" customFormat="1" hidden="1" x14ac:dyDescent="0.25">
      <c r="A32" s="36">
        <v>1285</v>
      </c>
      <c r="B32" s="46">
        <v>1050090123</v>
      </c>
      <c r="C32" s="41" t="s">
        <v>184</v>
      </c>
      <c r="D32" s="42" t="s">
        <v>98</v>
      </c>
      <c r="E32" s="42" t="s">
        <v>190</v>
      </c>
      <c r="F32" s="40">
        <v>2</v>
      </c>
      <c r="G32" s="41">
        <v>596000</v>
      </c>
      <c r="H32" s="41">
        <f t="shared" si="0"/>
        <v>1192000</v>
      </c>
      <c r="I32" s="42" t="s">
        <v>201</v>
      </c>
    </row>
    <row r="33" spans="1:9" s="43" customFormat="1" hidden="1" x14ac:dyDescent="0.25">
      <c r="A33" s="36">
        <v>1286</v>
      </c>
      <c r="B33" s="38">
        <v>1250090234</v>
      </c>
      <c r="C33" s="47" t="s">
        <v>127</v>
      </c>
      <c r="D33" s="48" t="s">
        <v>107</v>
      </c>
      <c r="E33" s="42" t="s">
        <v>190</v>
      </c>
      <c r="F33" s="40">
        <v>2</v>
      </c>
      <c r="G33" s="41">
        <v>596000</v>
      </c>
      <c r="H33" s="41">
        <f t="shared" si="0"/>
        <v>1192000</v>
      </c>
      <c r="I33" s="42" t="s">
        <v>202</v>
      </c>
    </row>
    <row r="34" spans="1:9" s="43" customFormat="1" hidden="1" x14ac:dyDescent="0.25">
      <c r="A34" s="36">
        <v>1287</v>
      </c>
      <c r="B34" s="46">
        <v>1050090043</v>
      </c>
      <c r="C34" s="41" t="s">
        <v>106</v>
      </c>
      <c r="D34" s="42" t="s">
        <v>82</v>
      </c>
      <c r="E34" s="42" t="s">
        <v>193</v>
      </c>
      <c r="F34" s="40">
        <v>3</v>
      </c>
      <c r="G34" s="41">
        <v>696000</v>
      </c>
      <c r="H34" s="41">
        <f t="shared" si="0"/>
        <v>2088000</v>
      </c>
      <c r="I34" s="42" t="s">
        <v>203</v>
      </c>
    </row>
    <row r="35" spans="1:9" s="43" customFormat="1" hidden="1" x14ac:dyDescent="0.25">
      <c r="A35" s="36">
        <v>1288</v>
      </c>
      <c r="B35" s="46">
        <v>1050090040</v>
      </c>
      <c r="C35" s="41" t="s">
        <v>81</v>
      </c>
      <c r="D35" s="42" t="s">
        <v>82</v>
      </c>
      <c r="E35" s="42" t="s">
        <v>193</v>
      </c>
      <c r="F35" s="40">
        <v>3</v>
      </c>
      <c r="G35" s="41">
        <v>696000</v>
      </c>
      <c r="H35" s="41">
        <f t="shared" si="0"/>
        <v>2088000</v>
      </c>
      <c r="I35" s="42" t="s">
        <v>203</v>
      </c>
    </row>
    <row r="36" spans="1:9" s="43" customFormat="1" hidden="1" x14ac:dyDescent="0.25">
      <c r="A36" s="36">
        <v>1289</v>
      </c>
      <c r="B36" s="46">
        <v>1050090417</v>
      </c>
      <c r="C36" s="41" t="s">
        <v>79</v>
      </c>
      <c r="D36" s="42" t="s">
        <v>78</v>
      </c>
      <c r="E36" s="42" t="s">
        <v>193</v>
      </c>
      <c r="F36" s="40">
        <v>3</v>
      </c>
      <c r="G36" s="41">
        <v>696000</v>
      </c>
      <c r="H36" s="41">
        <f t="shared" si="0"/>
        <v>2088000</v>
      </c>
      <c r="I36" s="42" t="s">
        <v>203</v>
      </c>
    </row>
    <row r="37" spans="1:9" s="43" customFormat="1" hidden="1" x14ac:dyDescent="0.25">
      <c r="A37" s="36">
        <v>1290</v>
      </c>
      <c r="B37" s="46">
        <v>1050090119</v>
      </c>
      <c r="C37" s="41" t="s">
        <v>129</v>
      </c>
      <c r="D37" s="42" t="s">
        <v>130</v>
      </c>
      <c r="E37" s="42" t="s">
        <v>194</v>
      </c>
      <c r="F37" s="40">
        <v>2</v>
      </c>
      <c r="G37" s="41">
        <v>656000</v>
      </c>
      <c r="H37" s="41">
        <f t="shared" si="0"/>
        <v>1312000</v>
      </c>
      <c r="I37" s="42" t="s">
        <v>204</v>
      </c>
    </row>
    <row r="38" spans="1:9" s="43" customFormat="1" hidden="1" x14ac:dyDescent="0.25">
      <c r="A38" s="36">
        <v>1291</v>
      </c>
      <c r="B38" s="38">
        <v>1050090043</v>
      </c>
      <c r="C38" s="41" t="s">
        <v>106</v>
      </c>
      <c r="D38" s="42" t="s">
        <v>82</v>
      </c>
      <c r="E38" s="42" t="s">
        <v>195</v>
      </c>
      <c r="F38" s="40">
        <v>2</v>
      </c>
      <c r="G38" s="41">
        <v>696000</v>
      </c>
      <c r="H38" s="41">
        <f t="shared" si="0"/>
        <v>1392000</v>
      </c>
      <c r="I38" s="42" t="s">
        <v>205</v>
      </c>
    </row>
    <row r="39" spans="1:9" s="43" customFormat="1" hidden="1" x14ac:dyDescent="0.25">
      <c r="A39" s="36">
        <v>1292</v>
      </c>
      <c r="B39" s="38">
        <v>1050090514</v>
      </c>
      <c r="C39" s="41" t="s">
        <v>136</v>
      </c>
      <c r="D39" s="42" t="s">
        <v>73</v>
      </c>
      <c r="E39" s="42" t="s">
        <v>195</v>
      </c>
      <c r="F39" s="40">
        <v>2</v>
      </c>
      <c r="G39" s="41">
        <v>696000</v>
      </c>
      <c r="H39" s="41">
        <f t="shared" si="0"/>
        <v>1392000</v>
      </c>
      <c r="I39" s="42" t="s">
        <v>205</v>
      </c>
    </row>
    <row r="40" spans="1:9" s="43" customFormat="1" hidden="1" x14ac:dyDescent="0.25">
      <c r="A40" s="36">
        <v>1293</v>
      </c>
      <c r="B40" s="46">
        <v>1050090508</v>
      </c>
      <c r="C40" s="41" t="s">
        <v>141</v>
      </c>
      <c r="D40" s="42" t="s">
        <v>73</v>
      </c>
      <c r="E40" s="42" t="s">
        <v>195</v>
      </c>
      <c r="F40" s="40">
        <v>2</v>
      </c>
      <c r="G40" s="41">
        <v>696000</v>
      </c>
      <c r="H40" s="41">
        <f t="shared" si="0"/>
        <v>1392000</v>
      </c>
      <c r="I40" s="42" t="s">
        <v>205</v>
      </c>
    </row>
    <row r="41" spans="1:9" s="43" customFormat="1" hidden="1" x14ac:dyDescent="0.25">
      <c r="A41" s="36">
        <v>1294</v>
      </c>
      <c r="B41" s="46">
        <v>1050090332</v>
      </c>
      <c r="C41" s="41" t="s">
        <v>196</v>
      </c>
      <c r="D41" s="42" t="s">
        <v>104</v>
      </c>
      <c r="E41" s="42" t="s">
        <v>197</v>
      </c>
      <c r="F41" s="40">
        <v>2</v>
      </c>
      <c r="G41" s="41">
        <v>416000</v>
      </c>
      <c r="H41" s="41">
        <f t="shared" si="0"/>
        <v>832000</v>
      </c>
      <c r="I41" s="42" t="s">
        <v>137</v>
      </c>
    </row>
    <row r="42" spans="1:9" s="43" customFormat="1" hidden="1" x14ac:dyDescent="0.25">
      <c r="A42" s="36">
        <v>1295</v>
      </c>
      <c r="B42" s="46">
        <v>1050090428</v>
      </c>
      <c r="C42" s="41" t="s">
        <v>191</v>
      </c>
      <c r="D42" s="42" t="s">
        <v>74</v>
      </c>
      <c r="E42" s="42" t="s">
        <v>197</v>
      </c>
      <c r="F42" s="40">
        <v>2</v>
      </c>
      <c r="G42" s="41">
        <v>416000</v>
      </c>
      <c r="H42" s="41">
        <f t="shared" si="0"/>
        <v>832000</v>
      </c>
      <c r="I42" s="42" t="s">
        <v>137</v>
      </c>
    </row>
    <row r="43" spans="1:9" s="43" customFormat="1" hidden="1" x14ac:dyDescent="0.25">
      <c r="A43" s="36">
        <v>1296</v>
      </c>
      <c r="B43" s="38">
        <v>1050090040</v>
      </c>
      <c r="C43" s="41" t="s">
        <v>81</v>
      </c>
      <c r="D43" s="42" t="s">
        <v>82</v>
      </c>
      <c r="E43" s="42" t="s">
        <v>197</v>
      </c>
      <c r="F43" s="40">
        <v>2</v>
      </c>
      <c r="G43" s="41">
        <v>416000</v>
      </c>
      <c r="H43" s="41">
        <f t="shared" si="0"/>
        <v>832000</v>
      </c>
      <c r="I43" s="42" t="s">
        <v>137</v>
      </c>
    </row>
    <row r="44" spans="1:9" s="43" customFormat="1" hidden="1" x14ac:dyDescent="0.25">
      <c r="A44" s="36">
        <v>1297</v>
      </c>
      <c r="B44" s="38">
        <v>1050090043</v>
      </c>
      <c r="C44" s="41" t="s">
        <v>106</v>
      </c>
      <c r="D44" s="42" t="s">
        <v>82</v>
      </c>
      <c r="E44" s="42" t="s">
        <v>197</v>
      </c>
      <c r="F44" s="40">
        <v>2</v>
      </c>
      <c r="G44" s="41">
        <v>416000</v>
      </c>
      <c r="H44" s="41">
        <f t="shared" si="0"/>
        <v>832000</v>
      </c>
      <c r="I44" s="42" t="s">
        <v>137</v>
      </c>
    </row>
    <row r="45" spans="1:9" s="43" customFormat="1" hidden="1" x14ac:dyDescent="0.25">
      <c r="A45" s="36">
        <v>1298</v>
      </c>
      <c r="B45" s="38">
        <v>1050090078</v>
      </c>
      <c r="C45" s="41" t="s">
        <v>198</v>
      </c>
      <c r="D45" s="42" t="s">
        <v>80</v>
      </c>
      <c r="E45" s="42" t="s">
        <v>197</v>
      </c>
      <c r="F45" s="40">
        <v>2</v>
      </c>
      <c r="G45" s="41">
        <v>416000</v>
      </c>
      <c r="H45" s="41">
        <f t="shared" si="0"/>
        <v>832000</v>
      </c>
      <c r="I45" s="42" t="s">
        <v>137</v>
      </c>
    </row>
    <row r="46" spans="1:9" s="43" customFormat="1" hidden="1" x14ac:dyDescent="0.25">
      <c r="A46" s="36">
        <v>1299</v>
      </c>
      <c r="B46" s="38">
        <v>1250060026</v>
      </c>
      <c r="C46" s="41" t="s">
        <v>83</v>
      </c>
      <c r="D46" s="42" t="s">
        <v>125</v>
      </c>
      <c r="E46" s="42" t="s">
        <v>126</v>
      </c>
      <c r="F46" s="40">
        <v>3</v>
      </c>
      <c r="G46" s="41">
        <v>591000</v>
      </c>
      <c r="H46" s="41">
        <f t="shared" si="0"/>
        <v>1773000</v>
      </c>
      <c r="I46" s="42" t="s">
        <v>59</v>
      </c>
    </row>
    <row r="47" spans="1:9" s="43" customFormat="1" hidden="1" x14ac:dyDescent="0.25">
      <c r="A47" s="36">
        <v>1300</v>
      </c>
      <c r="B47" s="38">
        <v>1150120055</v>
      </c>
      <c r="C47" s="41" t="s">
        <v>111</v>
      </c>
      <c r="D47" s="42" t="s">
        <v>44</v>
      </c>
      <c r="E47" s="42" t="s">
        <v>124</v>
      </c>
      <c r="F47" s="40">
        <v>2</v>
      </c>
      <c r="G47" s="41">
        <v>636000</v>
      </c>
      <c r="H47" s="41">
        <f t="shared" si="0"/>
        <v>1272000</v>
      </c>
      <c r="I47" s="42" t="s">
        <v>221</v>
      </c>
    </row>
    <row r="48" spans="1:9" s="43" customFormat="1" hidden="1" x14ac:dyDescent="0.25">
      <c r="A48" s="36">
        <v>1301</v>
      </c>
      <c r="B48" s="38">
        <v>1150120023</v>
      </c>
      <c r="C48" s="41" t="s">
        <v>117</v>
      </c>
      <c r="D48" s="42" t="s">
        <v>50</v>
      </c>
      <c r="E48" s="42" t="s">
        <v>124</v>
      </c>
      <c r="F48" s="40">
        <v>2</v>
      </c>
      <c r="G48" s="41">
        <v>636000</v>
      </c>
      <c r="H48" s="41">
        <f t="shared" si="0"/>
        <v>1272000</v>
      </c>
      <c r="I48" s="42" t="s">
        <v>222</v>
      </c>
    </row>
    <row r="49" spans="1:9" s="43" customFormat="1" hidden="1" x14ac:dyDescent="0.25">
      <c r="A49" s="36">
        <v>1302</v>
      </c>
      <c r="B49" s="38">
        <v>1150120107</v>
      </c>
      <c r="C49" s="41" t="s">
        <v>207</v>
      </c>
      <c r="D49" s="42" t="s">
        <v>49</v>
      </c>
      <c r="E49" s="42" t="s">
        <v>124</v>
      </c>
      <c r="F49" s="40">
        <v>2</v>
      </c>
      <c r="G49" s="41">
        <v>636000</v>
      </c>
      <c r="H49" s="41">
        <f t="shared" si="0"/>
        <v>1272000</v>
      </c>
      <c r="I49" s="42" t="s">
        <v>223</v>
      </c>
    </row>
    <row r="50" spans="1:9" s="43" customFormat="1" hidden="1" x14ac:dyDescent="0.25">
      <c r="A50" s="36">
        <v>1303</v>
      </c>
      <c r="B50" s="38">
        <v>1050120046</v>
      </c>
      <c r="C50" s="41" t="s">
        <v>123</v>
      </c>
      <c r="D50" s="42" t="s">
        <v>51</v>
      </c>
      <c r="E50" s="42" t="s">
        <v>124</v>
      </c>
      <c r="F50" s="40">
        <v>2</v>
      </c>
      <c r="G50" s="41">
        <v>636000</v>
      </c>
      <c r="H50" s="41">
        <f t="shared" si="0"/>
        <v>1272000</v>
      </c>
      <c r="I50" s="42" t="s">
        <v>224</v>
      </c>
    </row>
    <row r="51" spans="1:9" s="43" customFormat="1" hidden="1" x14ac:dyDescent="0.25">
      <c r="A51" s="36">
        <v>1304</v>
      </c>
      <c r="B51" s="38">
        <v>1150120131</v>
      </c>
      <c r="C51" s="41" t="s">
        <v>115</v>
      </c>
      <c r="D51" s="42" t="s">
        <v>48</v>
      </c>
      <c r="E51" s="42" t="s">
        <v>124</v>
      </c>
      <c r="F51" s="40">
        <v>2</v>
      </c>
      <c r="G51" s="41">
        <v>636000</v>
      </c>
      <c r="H51" s="41">
        <f t="shared" si="0"/>
        <v>1272000</v>
      </c>
      <c r="I51" s="42" t="s">
        <v>223</v>
      </c>
    </row>
    <row r="52" spans="1:9" s="43" customFormat="1" hidden="1" x14ac:dyDescent="0.25">
      <c r="A52" s="36">
        <v>1305</v>
      </c>
      <c r="B52" s="38">
        <v>1150120093</v>
      </c>
      <c r="C52" s="41" t="s">
        <v>208</v>
      </c>
      <c r="D52" s="42" t="s">
        <v>50</v>
      </c>
      <c r="E52" s="42" t="s">
        <v>124</v>
      </c>
      <c r="F52" s="40">
        <v>2</v>
      </c>
      <c r="G52" s="41">
        <v>636000</v>
      </c>
      <c r="H52" s="41">
        <f t="shared" si="0"/>
        <v>1272000</v>
      </c>
      <c r="I52" s="42" t="s">
        <v>223</v>
      </c>
    </row>
    <row r="53" spans="1:9" s="43" customFormat="1" hidden="1" x14ac:dyDescent="0.25">
      <c r="A53" s="36">
        <v>1306</v>
      </c>
      <c r="B53" s="38">
        <v>1150120090</v>
      </c>
      <c r="C53" s="41" t="s">
        <v>122</v>
      </c>
      <c r="D53" s="42" t="s">
        <v>50</v>
      </c>
      <c r="E53" s="42" t="s">
        <v>124</v>
      </c>
      <c r="F53" s="40">
        <v>2</v>
      </c>
      <c r="G53" s="41">
        <v>636000</v>
      </c>
      <c r="H53" s="41">
        <f t="shared" si="0"/>
        <v>1272000</v>
      </c>
      <c r="I53" s="42" t="s">
        <v>223</v>
      </c>
    </row>
    <row r="54" spans="1:9" s="43" customFormat="1" hidden="1" x14ac:dyDescent="0.25">
      <c r="A54" s="36">
        <v>1307</v>
      </c>
      <c r="B54" s="38">
        <v>1050120080</v>
      </c>
      <c r="C54" s="41" t="s">
        <v>209</v>
      </c>
      <c r="D54" s="42" t="s">
        <v>47</v>
      </c>
      <c r="E54" s="42" t="s">
        <v>124</v>
      </c>
      <c r="F54" s="40">
        <v>2</v>
      </c>
      <c r="G54" s="41">
        <v>636000</v>
      </c>
      <c r="H54" s="41">
        <f t="shared" si="0"/>
        <v>1272000</v>
      </c>
      <c r="I54" s="42" t="s">
        <v>225</v>
      </c>
    </row>
    <row r="55" spans="1:9" s="43" customFormat="1" hidden="1" x14ac:dyDescent="0.25">
      <c r="A55" s="36">
        <v>1308</v>
      </c>
      <c r="B55" s="38">
        <v>1350020019</v>
      </c>
      <c r="C55" s="41" t="s">
        <v>210</v>
      </c>
      <c r="D55" s="42" t="s">
        <v>108</v>
      </c>
      <c r="E55" s="42" t="s">
        <v>211</v>
      </c>
      <c r="F55" s="40">
        <v>2</v>
      </c>
      <c r="G55" s="41">
        <v>672000</v>
      </c>
      <c r="H55" s="41">
        <f t="shared" si="0"/>
        <v>1344000</v>
      </c>
      <c r="I55" s="42" t="s">
        <v>226</v>
      </c>
    </row>
    <row r="56" spans="1:9" s="43" customFormat="1" hidden="1" x14ac:dyDescent="0.25">
      <c r="A56" s="36">
        <v>1309</v>
      </c>
      <c r="B56" s="38">
        <v>1350020007</v>
      </c>
      <c r="C56" s="41" t="s">
        <v>212</v>
      </c>
      <c r="D56" s="42" t="s">
        <v>108</v>
      </c>
      <c r="E56" s="42" t="s">
        <v>213</v>
      </c>
      <c r="F56" s="40">
        <v>2</v>
      </c>
      <c r="G56" s="41">
        <v>672000</v>
      </c>
      <c r="H56" s="41">
        <f t="shared" si="0"/>
        <v>1344000</v>
      </c>
      <c r="I56" s="42" t="s">
        <v>227</v>
      </c>
    </row>
    <row r="57" spans="1:9" s="43" customFormat="1" hidden="1" x14ac:dyDescent="0.25">
      <c r="A57" s="36">
        <v>1310</v>
      </c>
      <c r="B57" s="38">
        <v>1050120046</v>
      </c>
      <c r="C57" s="41" t="s">
        <v>123</v>
      </c>
      <c r="D57" s="42" t="s">
        <v>51</v>
      </c>
      <c r="E57" s="42" t="s">
        <v>214</v>
      </c>
      <c r="F57" s="40">
        <v>2</v>
      </c>
      <c r="G57" s="41">
        <v>636000</v>
      </c>
      <c r="H57" s="41">
        <f t="shared" si="0"/>
        <v>1272000</v>
      </c>
      <c r="I57" s="42" t="s">
        <v>224</v>
      </c>
    </row>
    <row r="58" spans="1:9" s="43" customFormat="1" hidden="1" x14ac:dyDescent="0.25">
      <c r="A58" s="36">
        <v>1311</v>
      </c>
      <c r="B58" s="38">
        <v>1050120107</v>
      </c>
      <c r="C58" s="41" t="s">
        <v>215</v>
      </c>
      <c r="D58" s="42" t="s">
        <v>52</v>
      </c>
      <c r="E58" s="42" t="s">
        <v>214</v>
      </c>
      <c r="F58" s="40">
        <v>2</v>
      </c>
      <c r="G58" s="41">
        <v>636000</v>
      </c>
      <c r="H58" s="41">
        <f t="shared" si="0"/>
        <v>1272000</v>
      </c>
      <c r="I58" s="42" t="s">
        <v>222</v>
      </c>
    </row>
    <row r="59" spans="1:9" s="43" customFormat="1" hidden="1" x14ac:dyDescent="0.25">
      <c r="A59" s="36">
        <v>1312</v>
      </c>
      <c r="B59" s="38">
        <v>1150120068</v>
      </c>
      <c r="C59" s="41" t="s">
        <v>216</v>
      </c>
      <c r="D59" s="42" t="s">
        <v>49</v>
      </c>
      <c r="E59" s="42" t="s">
        <v>214</v>
      </c>
      <c r="F59" s="40">
        <v>2</v>
      </c>
      <c r="G59" s="41">
        <v>636000</v>
      </c>
      <c r="H59" s="41">
        <f t="shared" si="0"/>
        <v>1272000</v>
      </c>
      <c r="I59" s="42" t="s">
        <v>224</v>
      </c>
    </row>
    <row r="60" spans="1:9" s="43" customFormat="1" hidden="1" x14ac:dyDescent="0.25">
      <c r="A60" s="36">
        <v>1313</v>
      </c>
      <c r="B60" s="38">
        <v>1250190002</v>
      </c>
      <c r="C60" s="41" t="s">
        <v>217</v>
      </c>
      <c r="D60" s="42" t="s">
        <v>218</v>
      </c>
      <c r="E60" s="42" t="s">
        <v>219</v>
      </c>
      <c r="F60" s="40">
        <v>2</v>
      </c>
      <c r="G60" s="41">
        <v>664000</v>
      </c>
      <c r="H60" s="41">
        <f t="shared" si="0"/>
        <v>1328000</v>
      </c>
      <c r="I60" s="42" t="s">
        <v>228</v>
      </c>
    </row>
    <row r="61" spans="1:9" s="43" customFormat="1" hidden="1" x14ac:dyDescent="0.25">
      <c r="A61" s="36">
        <v>1314</v>
      </c>
      <c r="B61" s="38" t="s">
        <v>92</v>
      </c>
      <c r="C61" s="41" t="s">
        <v>93</v>
      </c>
      <c r="D61" s="42" t="s">
        <v>94</v>
      </c>
      <c r="E61" s="42" t="s">
        <v>121</v>
      </c>
      <c r="F61" s="40">
        <v>2</v>
      </c>
      <c r="G61" s="41">
        <v>636000</v>
      </c>
      <c r="H61" s="41">
        <f t="shared" si="0"/>
        <v>1272000</v>
      </c>
      <c r="I61" s="42" t="s">
        <v>223</v>
      </c>
    </row>
    <row r="62" spans="1:9" s="43" customFormat="1" hidden="1" x14ac:dyDescent="0.25">
      <c r="A62" s="36">
        <v>1315</v>
      </c>
      <c r="B62" s="38" t="s">
        <v>102</v>
      </c>
      <c r="C62" s="41" t="s">
        <v>103</v>
      </c>
      <c r="D62" s="42" t="s">
        <v>120</v>
      </c>
      <c r="E62" s="42" t="s">
        <v>220</v>
      </c>
      <c r="F62" s="40">
        <v>8</v>
      </c>
      <c r="G62" s="41">
        <v>427000</v>
      </c>
      <c r="H62" s="41">
        <f t="shared" si="0"/>
        <v>3416000</v>
      </c>
      <c r="I62" s="42" t="s">
        <v>229</v>
      </c>
    </row>
    <row r="63" spans="1:9" s="43" customFormat="1" hidden="1" x14ac:dyDescent="0.25">
      <c r="A63" s="36">
        <v>1316</v>
      </c>
      <c r="B63" s="38" t="s">
        <v>84</v>
      </c>
      <c r="C63" s="41" t="s">
        <v>85</v>
      </c>
      <c r="D63" s="42" t="s">
        <v>86</v>
      </c>
      <c r="E63" s="42" t="s">
        <v>87</v>
      </c>
      <c r="F63" s="40">
        <v>2</v>
      </c>
      <c r="G63" s="41">
        <v>491000</v>
      </c>
      <c r="H63" s="41">
        <f t="shared" si="0"/>
        <v>982000</v>
      </c>
      <c r="I63" s="42" t="s">
        <v>88</v>
      </c>
    </row>
    <row r="64" spans="1:9" s="43" customFormat="1" hidden="1" x14ac:dyDescent="0.25">
      <c r="A64" s="36">
        <v>1317</v>
      </c>
      <c r="B64" s="38" t="s">
        <v>56</v>
      </c>
      <c r="C64" s="41" t="s">
        <v>66</v>
      </c>
      <c r="D64" s="42" t="s">
        <v>89</v>
      </c>
      <c r="E64" s="42" t="s">
        <v>90</v>
      </c>
      <c r="F64" s="40">
        <v>2</v>
      </c>
      <c r="G64" s="41">
        <v>553000</v>
      </c>
      <c r="H64" s="41">
        <f t="shared" si="0"/>
        <v>1106000</v>
      </c>
      <c r="I64" s="42" t="s">
        <v>91</v>
      </c>
    </row>
    <row r="65" spans="1:9" s="43" customFormat="1" hidden="1" x14ac:dyDescent="0.25">
      <c r="A65" s="36">
        <v>1318</v>
      </c>
      <c r="B65" s="38">
        <v>1050100001</v>
      </c>
      <c r="C65" s="41" t="s">
        <v>144</v>
      </c>
      <c r="D65" s="42" t="s">
        <v>159</v>
      </c>
      <c r="E65" s="42" t="s">
        <v>145</v>
      </c>
      <c r="F65" s="40">
        <v>3</v>
      </c>
      <c r="G65" s="41">
        <v>553000</v>
      </c>
      <c r="H65" s="41">
        <f t="shared" si="0"/>
        <v>1659000</v>
      </c>
      <c r="I65" s="42" t="s">
        <v>91</v>
      </c>
    </row>
    <row r="66" spans="1:9" s="43" customFormat="1" hidden="1" x14ac:dyDescent="0.25">
      <c r="A66" s="36">
        <v>1319</v>
      </c>
      <c r="B66" s="38">
        <v>1050100009</v>
      </c>
      <c r="C66" s="41" t="s">
        <v>142</v>
      </c>
      <c r="D66" s="42" t="s">
        <v>159</v>
      </c>
      <c r="E66" s="42" t="s">
        <v>145</v>
      </c>
      <c r="F66" s="40">
        <v>3</v>
      </c>
      <c r="G66" s="41">
        <v>553000</v>
      </c>
      <c r="H66" s="41">
        <f t="shared" si="0"/>
        <v>1659000</v>
      </c>
      <c r="I66" s="42" t="s">
        <v>91</v>
      </c>
    </row>
    <row r="67" spans="1:9" s="43" customFormat="1" hidden="1" x14ac:dyDescent="0.25">
      <c r="A67" s="36">
        <v>1320</v>
      </c>
      <c r="B67" s="38">
        <v>1150100001</v>
      </c>
      <c r="C67" s="41" t="s">
        <v>146</v>
      </c>
      <c r="D67" s="42" t="s">
        <v>160</v>
      </c>
      <c r="E67" s="42" t="s">
        <v>145</v>
      </c>
      <c r="F67" s="40">
        <v>3</v>
      </c>
      <c r="G67" s="41">
        <v>553000</v>
      </c>
      <c r="H67" s="41">
        <f t="shared" si="0"/>
        <v>1659000</v>
      </c>
      <c r="I67" s="42" t="s">
        <v>91</v>
      </c>
    </row>
    <row r="68" spans="1:9" s="43" customFormat="1" hidden="1" x14ac:dyDescent="0.25">
      <c r="A68" s="36">
        <v>1321</v>
      </c>
      <c r="B68" s="38">
        <v>1250050007</v>
      </c>
      <c r="C68" s="44" t="s">
        <v>147</v>
      </c>
      <c r="D68" s="38" t="s">
        <v>161</v>
      </c>
      <c r="E68" s="49" t="s">
        <v>145</v>
      </c>
      <c r="F68" s="40">
        <v>3</v>
      </c>
      <c r="G68" s="41">
        <v>550000</v>
      </c>
      <c r="H68" s="41">
        <f t="shared" si="0"/>
        <v>1650000</v>
      </c>
      <c r="I68" s="42" t="s">
        <v>95</v>
      </c>
    </row>
    <row r="69" spans="1:9" s="43" customFormat="1" hidden="1" x14ac:dyDescent="0.25">
      <c r="A69" s="36">
        <v>1322</v>
      </c>
      <c r="B69" s="38">
        <v>1050010015</v>
      </c>
      <c r="C69" s="41" t="s">
        <v>148</v>
      </c>
      <c r="D69" s="42" t="s">
        <v>162</v>
      </c>
      <c r="E69" s="42" t="s">
        <v>145</v>
      </c>
      <c r="F69" s="40">
        <v>3</v>
      </c>
      <c r="G69" s="41">
        <v>543000</v>
      </c>
      <c r="H69" s="41">
        <f t="shared" si="0"/>
        <v>1629000</v>
      </c>
      <c r="I69" s="42" t="s">
        <v>100</v>
      </c>
    </row>
    <row r="70" spans="1:9" s="43" customFormat="1" hidden="1" x14ac:dyDescent="0.25">
      <c r="A70" s="36">
        <v>1323</v>
      </c>
      <c r="B70" s="38">
        <v>1050010002</v>
      </c>
      <c r="C70" s="41" t="s">
        <v>149</v>
      </c>
      <c r="D70" s="42" t="s">
        <v>162</v>
      </c>
      <c r="E70" s="42" t="s">
        <v>145</v>
      </c>
      <c r="F70" s="40">
        <v>3</v>
      </c>
      <c r="G70" s="41">
        <v>543000</v>
      </c>
      <c r="H70" s="41">
        <f t="shared" ref="H70:H133" si="1">G70*F70</f>
        <v>1629000</v>
      </c>
      <c r="I70" s="42" t="s">
        <v>100</v>
      </c>
    </row>
    <row r="71" spans="1:9" s="43" customFormat="1" hidden="1" x14ac:dyDescent="0.25">
      <c r="A71" s="36">
        <v>1324</v>
      </c>
      <c r="B71" s="38">
        <v>1050100012</v>
      </c>
      <c r="C71" s="41" t="s">
        <v>143</v>
      </c>
      <c r="D71" s="42" t="s">
        <v>159</v>
      </c>
      <c r="E71" s="42" t="s">
        <v>145</v>
      </c>
      <c r="F71" s="40">
        <v>3</v>
      </c>
      <c r="G71" s="41">
        <v>553000</v>
      </c>
      <c r="H71" s="41">
        <f t="shared" si="1"/>
        <v>1659000</v>
      </c>
      <c r="I71" s="42" t="s">
        <v>91</v>
      </c>
    </row>
    <row r="72" spans="1:9" s="43" customFormat="1" hidden="1" x14ac:dyDescent="0.25">
      <c r="A72" s="36">
        <v>1325</v>
      </c>
      <c r="B72" s="38">
        <v>1050100012</v>
      </c>
      <c r="C72" s="44" t="s">
        <v>143</v>
      </c>
      <c r="D72" s="38" t="s">
        <v>159</v>
      </c>
      <c r="E72" s="49" t="s">
        <v>150</v>
      </c>
      <c r="F72" s="40">
        <v>3</v>
      </c>
      <c r="G72" s="41">
        <v>442000</v>
      </c>
      <c r="H72" s="41">
        <f t="shared" si="1"/>
        <v>1326000</v>
      </c>
      <c r="I72" s="42" t="s">
        <v>160</v>
      </c>
    </row>
    <row r="73" spans="1:9" s="43" customFormat="1" hidden="1" x14ac:dyDescent="0.25">
      <c r="A73" s="36">
        <v>1326</v>
      </c>
      <c r="B73" s="38">
        <v>1050100012</v>
      </c>
      <c r="C73" s="41" t="s">
        <v>143</v>
      </c>
      <c r="D73" s="42" t="s">
        <v>159</v>
      </c>
      <c r="E73" s="42" t="s">
        <v>151</v>
      </c>
      <c r="F73" s="40">
        <v>2</v>
      </c>
      <c r="G73" s="41">
        <v>442000</v>
      </c>
      <c r="H73" s="41">
        <f t="shared" si="1"/>
        <v>884000</v>
      </c>
      <c r="I73" s="42" t="s">
        <v>160</v>
      </c>
    </row>
    <row r="74" spans="1:9" s="43" customFormat="1" hidden="1" x14ac:dyDescent="0.25">
      <c r="A74" s="36">
        <v>1327</v>
      </c>
      <c r="B74" s="38">
        <v>1050100012</v>
      </c>
      <c r="C74" s="41" t="s">
        <v>143</v>
      </c>
      <c r="D74" s="42" t="s">
        <v>159</v>
      </c>
      <c r="E74" s="42" t="s">
        <v>152</v>
      </c>
      <c r="F74" s="40">
        <v>3</v>
      </c>
      <c r="G74" s="41">
        <v>442000</v>
      </c>
      <c r="H74" s="41">
        <f t="shared" si="1"/>
        <v>1326000</v>
      </c>
      <c r="I74" s="42" t="s">
        <v>160</v>
      </c>
    </row>
    <row r="75" spans="1:9" s="43" customFormat="1" hidden="1" x14ac:dyDescent="0.25">
      <c r="A75" s="36">
        <v>1328</v>
      </c>
      <c r="B75" s="38">
        <v>1050100012</v>
      </c>
      <c r="C75" s="41" t="s">
        <v>143</v>
      </c>
      <c r="D75" s="42" t="s">
        <v>159</v>
      </c>
      <c r="E75" s="42" t="s">
        <v>153</v>
      </c>
      <c r="F75" s="40">
        <v>2</v>
      </c>
      <c r="G75" s="41">
        <v>442000</v>
      </c>
      <c r="H75" s="41">
        <f t="shared" si="1"/>
        <v>884000</v>
      </c>
      <c r="I75" s="42" t="s">
        <v>160</v>
      </c>
    </row>
    <row r="76" spans="1:9" s="43" customFormat="1" hidden="1" x14ac:dyDescent="0.25">
      <c r="A76" s="36">
        <v>1329</v>
      </c>
      <c r="B76" s="38">
        <v>1050100012</v>
      </c>
      <c r="C76" s="41" t="s">
        <v>143</v>
      </c>
      <c r="D76" s="42" t="s">
        <v>159</v>
      </c>
      <c r="E76" s="42" t="s">
        <v>154</v>
      </c>
      <c r="F76" s="40">
        <v>2</v>
      </c>
      <c r="G76" s="41">
        <v>491000</v>
      </c>
      <c r="H76" s="41">
        <f t="shared" si="1"/>
        <v>982000</v>
      </c>
      <c r="I76" s="42" t="s">
        <v>88</v>
      </c>
    </row>
    <row r="77" spans="1:9" s="43" customFormat="1" hidden="1" x14ac:dyDescent="0.25">
      <c r="A77" s="36">
        <v>1330</v>
      </c>
      <c r="B77" s="38">
        <v>1050100012</v>
      </c>
      <c r="C77" s="41" t="s">
        <v>143</v>
      </c>
      <c r="D77" s="42" t="s">
        <v>159</v>
      </c>
      <c r="E77" s="42" t="s">
        <v>87</v>
      </c>
      <c r="F77" s="40">
        <v>3</v>
      </c>
      <c r="G77" s="41">
        <v>491000</v>
      </c>
      <c r="H77" s="41">
        <f t="shared" si="1"/>
        <v>1473000</v>
      </c>
      <c r="I77" s="42" t="s">
        <v>88</v>
      </c>
    </row>
    <row r="78" spans="1:9" s="43" customFormat="1" hidden="1" x14ac:dyDescent="0.25">
      <c r="A78" s="36">
        <v>1331</v>
      </c>
      <c r="B78" s="38">
        <v>1150030078</v>
      </c>
      <c r="C78" s="41" t="s">
        <v>155</v>
      </c>
      <c r="D78" s="42" t="s">
        <v>163</v>
      </c>
      <c r="E78" s="42" t="s">
        <v>87</v>
      </c>
      <c r="F78" s="40">
        <v>3</v>
      </c>
      <c r="G78" s="41">
        <v>491000</v>
      </c>
      <c r="H78" s="41">
        <f t="shared" si="1"/>
        <v>1473000</v>
      </c>
      <c r="I78" s="42" t="s">
        <v>88</v>
      </c>
    </row>
    <row r="79" spans="1:9" s="43" customFormat="1" hidden="1" x14ac:dyDescent="0.25">
      <c r="A79" s="36">
        <v>1332</v>
      </c>
      <c r="B79" s="38">
        <v>1150030057</v>
      </c>
      <c r="C79" s="41" t="s">
        <v>156</v>
      </c>
      <c r="D79" s="42" t="s">
        <v>163</v>
      </c>
      <c r="E79" s="42" t="s">
        <v>87</v>
      </c>
      <c r="F79" s="40">
        <v>3</v>
      </c>
      <c r="G79" s="41">
        <v>491000</v>
      </c>
      <c r="H79" s="41">
        <f t="shared" si="1"/>
        <v>1473000</v>
      </c>
      <c r="I79" s="42" t="s">
        <v>88</v>
      </c>
    </row>
    <row r="80" spans="1:9" s="43" customFormat="1" hidden="1" x14ac:dyDescent="0.25">
      <c r="A80" s="36">
        <v>1333</v>
      </c>
      <c r="B80" s="38">
        <v>1150030082</v>
      </c>
      <c r="C80" s="41" t="s">
        <v>157</v>
      </c>
      <c r="D80" s="42" t="s">
        <v>163</v>
      </c>
      <c r="E80" s="42" t="s">
        <v>87</v>
      </c>
      <c r="F80" s="40">
        <v>3</v>
      </c>
      <c r="G80" s="41">
        <v>491000</v>
      </c>
      <c r="H80" s="41">
        <f t="shared" si="1"/>
        <v>1473000</v>
      </c>
      <c r="I80" s="42" t="s">
        <v>88</v>
      </c>
    </row>
    <row r="81" spans="1:9" s="43" customFormat="1" hidden="1" x14ac:dyDescent="0.25">
      <c r="A81" s="36">
        <v>1334</v>
      </c>
      <c r="B81" s="38">
        <v>1150030015</v>
      </c>
      <c r="C81" s="41" t="s">
        <v>158</v>
      </c>
      <c r="D81" s="42" t="s">
        <v>163</v>
      </c>
      <c r="E81" s="42" t="s">
        <v>87</v>
      </c>
      <c r="F81" s="40">
        <v>3</v>
      </c>
      <c r="G81" s="41">
        <v>491000</v>
      </c>
      <c r="H81" s="41">
        <f t="shared" si="1"/>
        <v>1473000</v>
      </c>
      <c r="I81" s="42" t="s">
        <v>88</v>
      </c>
    </row>
    <row r="82" spans="1:9" s="43" customFormat="1" hidden="1" x14ac:dyDescent="0.25">
      <c r="A82" s="36">
        <v>1335</v>
      </c>
      <c r="B82" s="38">
        <v>1150030040</v>
      </c>
      <c r="C82" s="41" t="s">
        <v>76</v>
      </c>
      <c r="D82" s="42" t="s">
        <v>163</v>
      </c>
      <c r="E82" s="42" t="s">
        <v>87</v>
      </c>
      <c r="F82" s="40">
        <v>3</v>
      </c>
      <c r="G82" s="41">
        <v>491000</v>
      </c>
      <c r="H82" s="41">
        <f t="shared" si="1"/>
        <v>1473000</v>
      </c>
      <c r="I82" s="42" t="s">
        <v>88</v>
      </c>
    </row>
    <row r="83" spans="1:9" s="43" customFormat="1" hidden="1" x14ac:dyDescent="0.25">
      <c r="A83" s="36">
        <v>1336</v>
      </c>
      <c r="B83" s="38">
        <v>1050030061</v>
      </c>
      <c r="C83" s="41" t="s">
        <v>171</v>
      </c>
      <c r="D83" s="42" t="s">
        <v>230</v>
      </c>
      <c r="E83" s="42" t="s">
        <v>90</v>
      </c>
      <c r="F83" s="40">
        <v>2</v>
      </c>
      <c r="G83" s="41">
        <v>664000</v>
      </c>
      <c r="H83" s="41">
        <f t="shared" si="1"/>
        <v>1328000</v>
      </c>
      <c r="I83" s="42" t="s">
        <v>174</v>
      </c>
    </row>
    <row r="84" spans="1:9" s="43" customFormat="1" hidden="1" x14ac:dyDescent="0.25">
      <c r="A84" s="36">
        <v>1337</v>
      </c>
      <c r="B84" s="38">
        <v>1150030021</v>
      </c>
      <c r="C84" s="41" t="s">
        <v>170</v>
      </c>
      <c r="D84" s="42" t="s">
        <v>41</v>
      </c>
      <c r="E84" s="42" t="s">
        <v>90</v>
      </c>
      <c r="F84" s="40">
        <v>2</v>
      </c>
      <c r="G84" s="41">
        <v>664000</v>
      </c>
      <c r="H84" s="41">
        <f t="shared" si="1"/>
        <v>1328000</v>
      </c>
      <c r="I84" s="42" t="s">
        <v>174</v>
      </c>
    </row>
    <row r="85" spans="1:9" s="43" customFormat="1" hidden="1" x14ac:dyDescent="0.25">
      <c r="A85" s="36">
        <v>1338</v>
      </c>
      <c r="B85" s="38">
        <v>1250030058</v>
      </c>
      <c r="C85" s="41" t="s">
        <v>231</v>
      </c>
      <c r="D85" s="42" t="s">
        <v>39</v>
      </c>
      <c r="E85" s="42" t="s">
        <v>90</v>
      </c>
      <c r="F85" s="40">
        <v>2</v>
      </c>
      <c r="G85" s="41">
        <v>664000</v>
      </c>
      <c r="H85" s="41">
        <f t="shared" si="1"/>
        <v>1328000</v>
      </c>
      <c r="I85" s="42" t="s">
        <v>174</v>
      </c>
    </row>
    <row r="86" spans="1:9" s="43" customFormat="1" hidden="1" x14ac:dyDescent="0.25">
      <c r="A86" s="36">
        <v>1339</v>
      </c>
      <c r="B86" s="38">
        <v>1250030057</v>
      </c>
      <c r="C86" s="41" t="s">
        <v>232</v>
      </c>
      <c r="D86" s="42" t="s">
        <v>39</v>
      </c>
      <c r="E86" s="42" t="s">
        <v>90</v>
      </c>
      <c r="F86" s="40">
        <v>2</v>
      </c>
      <c r="G86" s="41">
        <v>664000</v>
      </c>
      <c r="H86" s="41">
        <f t="shared" si="1"/>
        <v>1328000</v>
      </c>
      <c r="I86" s="42" t="s">
        <v>174</v>
      </c>
    </row>
    <row r="87" spans="1:9" s="43" customFormat="1" hidden="1" x14ac:dyDescent="0.25">
      <c r="A87" s="36">
        <v>1340</v>
      </c>
      <c r="B87" s="38">
        <v>1250030047</v>
      </c>
      <c r="C87" s="41" t="s">
        <v>70</v>
      </c>
      <c r="D87" s="42" t="s">
        <v>39</v>
      </c>
      <c r="E87" s="42" t="s">
        <v>90</v>
      </c>
      <c r="F87" s="40">
        <v>2</v>
      </c>
      <c r="G87" s="41">
        <v>664000</v>
      </c>
      <c r="H87" s="41">
        <f t="shared" si="1"/>
        <v>1328000</v>
      </c>
      <c r="I87" s="42" t="s">
        <v>174</v>
      </c>
    </row>
    <row r="88" spans="1:9" s="43" customFormat="1" hidden="1" x14ac:dyDescent="0.25">
      <c r="A88" s="36">
        <v>1341</v>
      </c>
      <c r="B88" s="38">
        <v>1050100012</v>
      </c>
      <c r="C88" s="41" t="s">
        <v>143</v>
      </c>
      <c r="D88" s="42" t="s">
        <v>159</v>
      </c>
      <c r="E88" s="42" t="s">
        <v>233</v>
      </c>
      <c r="F88" s="40">
        <v>2</v>
      </c>
      <c r="G88" s="41">
        <v>625000</v>
      </c>
      <c r="H88" s="41">
        <f t="shared" si="1"/>
        <v>1250000</v>
      </c>
      <c r="I88" s="42" t="s">
        <v>234</v>
      </c>
    </row>
    <row r="89" spans="1:9" s="43" customFormat="1" x14ac:dyDescent="0.25">
      <c r="A89" s="36">
        <v>1342</v>
      </c>
      <c r="B89" s="38" t="s">
        <v>235</v>
      </c>
      <c r="C89" s="41" t="s">
        <v>236</v>
      </c>
      <c r="D89" s="42" t="s">
        <v>69</v>
      </c>
      <c r="E89" s="42" t="s">
        <v>237</v>
      </c>
      <c r="F89" s="40">
        <v>3</v>
      </c>
      <c r="G89" s="41">
        <v>596000</v>
      </c>
      <c r="H89" s="41">
        <f t="shared" si="1"/>
        <v>1788000</v>
      </c>
      <c r="I89" s="42" t="s">
        <v>280</v>
      </c>
    </row>
    <row r="90" spans="1:9" s="43" customFormat="1" x14ac:dyDescent="0.25">
      <c r="A90" s="36">
        <v>1343</v>
      </c>
      <c r="B90" s="38" t="s">
        <v>238</v>
      </c>
      <c r="C90" s="41" t="s">
        <v>239</v>
      </c>
      <c r="D90" s="42" t="s">
        <v>44</v>
      </c>
      <c r="E90" s="42" t="s">
        <v>240</v>
      </c>
      <c r="F90" s="40">
        <v>2</v>
      </c>
      <c r="G90" s="41">
        <v>636000</v>
      </c>
      <c r="H90" s="41">
        <f t="shared" si="1"/>
        <v>1272000</v>
      </c>
      <c r="I90" s="42" t="s">
        <v>281</v>
      </c>
    </row>
    <row r="91" spans="1:9" s="43" customFormat="1" x14ac:dyDescent="0.25">
      <c r="A91" s="36">
        <v>1344</v>
      </c>
      <c r="B91" s="38" t="s">
        <v>241</v>
      </c>
      <c r="C91" s="41" t="s">
        <v>116</v>
      </c>
      <c r="D91" s="42" t="s">
        <v>44</v>
      </c>
      <c r="E91" s="42" t="s">
        <v>240</v>
      </c>
      <c r="F91" s="40">
        <v>2</v>
      </c>
      <c r="G91" s="41">
        <v>636000</v>
      </c>
      <c r="H91" s="41">
        <f t="shared" si="1"/>
        <v>1272000</v>
      </c>
      <c r="I91" s="42" t="s">
        <v>281</v>
      </c>
    </row>
    <row r="92" spans="1:9" s="43" customFormat="1" x14ac:dyDescent="0.25">
      <c r="A92" s="36">
        <v>1345</v>
      </c>
      <c r="B92" s="38" t="s">
        <v>110</v>
      </c>
      <c r="C92" s="44" t="s">
        <v>111</v>
      </c>
      <c r="D92" s="38" t="s">
        <v>44</v>
      </c>
      <c r="E92" s="42" t="s">
        <v>240</v>
      </c>
      <c r="F92" s="40">
        <v>2</v>
      </c>
      <c r="G92" s="41">
        <v>636000</v>
      </c>
      <c r="H92" s="41">
        <f t="shared" si="1"/>
        <v>1272000</v>
      </c>
      <c r="I92" s="42" t="s">
        <v>281</v>
      </c>
    </row>
    <row r="93" spans="1:9" s="43" customFormat="1" x14ac:dyDescent="0.25">
      <c r="A93" s="36">
        <v>1346</v>
      </c>
      <c r="B93" s="38" t="s">
        <v>242</v>
      </c>
      <c r="C93" s="41" t="s">
        <v>216</v>
      </c>
      <c r="D93" s="42" t="s">
        <v>49</v>
      </c>
      <c r="E93" s="42" t="s">
        <v>240</v>
      </c>
      <c r="F93" s="40">
        <v>2</v>
      </c>
      <c r="G93" s="41">
        <v>636000</v>
      </c>
      <c r="H93" s="41">
        <f t="shared" si="1"/>
        <v>1272000</v>
      </c>
      <c r="I93" s="42" t="s">
        <v>281</v>
      </c>
    </row>
    <row r="94" spans="1:9" s="43" customFormat="1" x14ac:dyDescent="0.25">
      <c r="A94" s="36">
        <v>1347</v>
      </c>
      <c r="B94" s="38" t="s">
        <v>243</v>
      </c>
      <c r="C94" s="41" t="s">
        <v>34</v>
      </c>
      <c r="D94" s="42" t="s">
        <v>35</v>
      </c>
      <c r="E94" s="42" t="s">
        <v>244</v>
      </c>
      <c r="F94" s="40">
        <v>2</v>
      </c>
      <c r="G94" s="41">
        <v>664000</v>
      </c>
      <c r="H94" s="41">
        <f t="shared" si="1"/>
        <v>1328000</v>
      </c>
      <c r="I94" s="42" t="s">
        <v>282</v>
      </c>
    </row>
    <row r="95" spans="1:9" s="43" customFormat="1" x14ac:dyDescent="0.25">
      <c r="A95" s="36">
        <v>1348</v>
      </c>
      <c r="B95" s="38" t="s">
        <v>245</v>
      </c>
      <c r="C95" s="41" t="s">
        <v>246</v>
      </c>
      <c r="D95" s="42" t="s">
        <v>15</v>
      </c>
      <c r="E95" s="42" t="s">
        <v>244</v>
      </c>
      <c r="F95" s="40">
        <v>2</v>
      </c>
      <c r="G95" s="41">
        <v>664000</v>
      </c>
      <c r="H95" s="41">
        <f t="shared" si="1"/>
        <v>1328000</v>
      </c>
      <c r="I95" s="42" t="s">
        <v>282</v>
      </c>
    </row>
    <row r="96" spans="1:9" s="43" customFormat="1" x14ac:dyDescent="0.25">
      <c r="A96" s="36">
        <v>1349</v>
      </c>
      <c r="B96" s="38" t="s">
        <v>247</v>
      </c>
      <c r="C96" s="41" t="s">
        <v>248</v>
      </c>
      <c r="D96" s="42" t="s">
        <v>19</v>
      </c>
      <c r="E96" s="42" t="s">
        <v>244</v>
      </c>
      <c r="F96" s="40">
        <v>2</v>
      </c>
      <c r="G96" s="41">
        <v>664000</v>
      </c>
      <c r="H96" s="41">
        <f t="shared" si="1"/>
        <v>1328000</v>
      </c>
      <c r="I96" s="42" t="s">
        <v>283</v>
      </c>
    </row>
    <row r="97" spans="1:9" s="43" customFormat="1" x14ac:dyDescent="0.25">
      <c r="A97" s="36">
        <v>1350</v>
      </c>
      <c r="B97" s="38" t="s">
        <v>249</v>
      </c>
      <c r="C97" s="41" t="s">
        <v>250</v>
      </c>
      <c r="D97" s="42" t="s">
        <v>16</v>
      </c>
      <c r="E97" s="42" t="s">
        <v>244</v>
      </c>
      <c r="F97" s="40">
        <v>2</v>
      </c>
      <c r="G97" s="41">
        <v>664000</v>
      </c>
      <c r="H97" s="41">
        <f t="shared" si="1"/>
        <v>1328000</v>
      </c>
      <c r="I97" s="42" t="s">
        <v>283</v>
      </c>
    </row>
    <row r="98" spans="1:9" s="43" customFormat="1" x14ac:dyDescent="0.25">
      <c r="A98" s="36">
        <v>1351</v>
      </c>
      <c r="B98" s="38" t="s">
        <v>251</v>
      </c>
      <c r="C98" s="41" t="s">
        <v>21</v>
      </c>
      <c r="D98" s="42" t="s">
        <v>17</v>
      </c>
      <c r="E98" s="42" t="s">
        <v>244</v>
      </c>
      <c r="F98" s="40">
        <v>2</v>
      </c>
      <c r="G98" s="41">
        <v>664000</v>
      </c>
      <c r="H98" s="41">
        <f t="shared" si="1"/>
        <v>1328000</v>
      </c>
      <c r="I98" s="42" t="s">
        <v>283</v>
      </c>
    </row>
    <row r="99" spans="1:9" s="43" customFormat="1" x14ac:dyDescent="0.25">
      <c r="A99" s="36">
        <v>1352</v>
      </c>
      <c r="B99" s="38" t="s">
        <v>28</v>
      </c>
      <c r="C99" s="41" t="s">
        <v>26</v>
      </c>
      <c r="D99" s="42" t="s">
        <v>27</v>
      </c>
      <c r="E99" s="42" t="s">
        <v>252</v>
      </c>
      <c r="F99" s="40">
        <v>2</v>
      </c>
      <c r="G99" s="41">
        <v>636000</v>
      </c>
      <c r="H99" s="41">
        <f t="shared" si="1"/>
        <v>1272000</v>
      </c>
      <c r="I99" s="42" t="s">
        <v>284</v>
      </c>
    </row>
    <row r="100" spans="1:9" s="43" customFormat="1" x14ac:dyDescent="0.25">
      <c r="A100" s="36">
        <v>1353</v>
      </c>
      <c r="B100" s="38" t="s">
        <v>60</v>
      </c>
      <c r="C100" s="41" t="s">
        <v>253</v>
      </c>
      <c r="D100" s="42" t="s">
        <v>39</v>
      </c>
      <c r="E100" s="42" t="s">
        <v>252</v>
      </c>
      <c r="F100" s="40">
        <v>2</v>
      </c>
      <c r="G100" s="41">
        <v>636000</v>
      </c>
      <c r="H100" s="41">
        <f t="shared" si="1"/>
        <v>1272000</v>
      </c>
      <c r="I100" s="42" t="s">
        <v>284</v>
      </c>
    </row>
    <row r="101" spans="1:9" s="43" customFormat="1" x14ac:dyDescent="0.25">
      <c r="A101" s="36">
        <v>1354</v>
      </c>
      <c r="B101" s="38" t="s">
        <v>254</v>
      </c>
      <c r="C101" s="41" t="s">
        <v>36</v>
      </c>
      <c r="D101" s="42" t="s">
        <v>18</v>
      </c>
      <c r="E101" s="42" t="s">
        <v>252</v>
      </c>
      <c r="F101" s="40">
        <v>2</v>
      </c>
      <c r="G101" s="41">
        <v>636000</v>
      </c>
      <c r="H101" s="41">
        <f t="shared" si="1"/>
        <v>1272000</v>
      </c>
      <c r="I101" s="42" t="s">
        <v>285</v>
      </c>
    </row>
    <row r="102" spans="1:9" s="43" customFormat="1" x14ac:dyDescent="0.25">
      <c r="A102" s="36">
        <v>1355</v>
      </c>
      <c r="B102" s="38" t="s">
        <v>255</v>
      </c>
      <c r="C102" s="41" t="s">
        <v>65</v>
      </c>
      <c r="D102" s="42" t="s">
        <v>256</v>
      </c>
      <c r="E102" s="42" t="s">
        <v>252</v>
      </c>
      <c r="F102" s="40">
        <v>2</v>
      </c>
      <c r="G102" s="41">
        <v>489000</v>
      </c>
      <c r="H102" s="41">
        <f t="shared" si="1"/>
        <v>978000</v>
      </c>
      <c r="I102" s="42" t="s">
        <v>75</v>
      </c>
    </row>
    <row r="103" spans="1:9" s="43" customFormat="1" x14ac:dyDescent="0.25">
      <c r="A103" s="36">
        <v>1356</v>
      </c>
      <c r="B103" s="38" t="s">
        <v>257</v>
      </c>
      <c r="C103" s="41" t="s">
        <v>113</v>
      </c>
      <c r="D103" s="42" t="s">
        <v>45</v>
      </c>
      <c r="E103" s="42" t="s">
        <v>252</v>
      </c>
      <c r="F103" s="40">
        <v>2</v>
      </c>
      <c r="G103" s="41">
        <v>696000</v>
      </c>
      <c r="H103" s="41">
        <f t="shared" si="1"/>
        <v>1392000</v>
      </c>
      <c r="I103" s="42" t="s">
        <v>286</v>
      </c>
    </row>
    <row r="104" spans="1:9" s="43" customFormat="1" x14ac:dyDescent="0.25">
      <c r="A104" s="36">
        <v>1357</v>
      </c>
      <c r="B104" s="38" t="s">
        <v>258</v>
      </c>
      <c r="C104" s="41" t="s">
        <v>259</v>
      </c>
      <c r="D104" s="42" t="s">
        <v>46</v>
      </c>
      <c r="E104" s="42" t="s">
        <v>252</v>
      </c>
      <c r="F104" s="40">
        <v>2</v>
      </c>
      <c r="G104" s="41">
        <v>659000</v>
      </c>
      <c r="H104" s="41">
        <f t="shared" si="1"/>
        <v>1318000</v>
      </c>
      <c r="I104" s="42" t="s">
        <v>287</v>
      </c>
    </row>
    <row r="105" spans="1:9" s="43" customFormat="1" x14ac:dyDescent="0.25">
      <c r="A105" s="36">
        <v>1358</v>
      </c>
      <c r="B105" s="38" t="s">
        <v>260</v>
      </c>
      <c r="C105" s="41" t="s">
        <v>261</v>
      </c>
      <c r="D105" s="42" t="s">
        <v>49</v>
      </c>
      <c r="E105" s="42" t="s">
        <v>252</v>
      </c>
      <c r="F105" s="40">
        <v>2</v>
      </c>
      <c r="G105" s="41">
        <v>659000</v>
      </c>
      <c r="H105" s="41">
        <f t="shared" si="1"/>
        <v>1318000</v>
      </c>
      <c r="I105" s="42" t="s">
        <v>287</v>
      </c>
    </row>
    <row r="106" spans="1:9" s="43" customFormat="1" x14ac:dyDescent="0.25">
      <c r="A106" s="36">
        <v>1359</v>
      </c>
      <c r="B106" s="38" t="s">
        <v>262</v>
      </c>
      <c r="C106" s="41" t="s">
        <v>263</v>
      </c>
      <c r="D106" s="42" t="s">
        <v>131</v>
      </c>
      <c r="E106" s="42" t="s">
        <v>252</v>
      </c>
      <c r="F106" s="40">
        <v>2</v>
      </c>
      <c r="G106" s="41">
        <v>596000</v>
      </c>
      <c r="H106" s="41">
        <f t="shared" si="1"/>
        <v>1192000</v>
      </c>
      <c r="I106" s="42" t="s">
        <v>288</v>
      </c>
    </row>
    <row r="107" spans="1:9" s="43" customFormat="1" x14ac:dyDescent="0.25">
      <c r="A107" s="36">
        <v>1360</v>
      </c>
      <c r="B107" s="38" t="s">
        <v>264</v>
      </c>
      <c r="C107" s="41" t="s">
        <v>265</v>
      </c>
      <c r="D107" s="42" t="s">
        <v>131</v>
      </c>
      <c r="E107" s="42" t="s">
        <v>252</v>
      </c>
      <c r="F107" s="40">
        <v>2</v>
      </c>
      <c r="G107" s="41">
        <v>596000</v>
      </c>
      <c r="H107" s="41">
        <f t="shared" si="1"/>
        <v>1192000</v>
      </c>
      <c r="I107" s="42" t="s">
        <v>288</v>
      </c>
    </row>
    <row r="108" spans="1:9" s="43" customFormat="1" x14ac:dyDescent="0.25">
      <c r="A108" s="36">
        <v>1361</v>
      </c>
      <c r="B108" s="38" t="s">
        <v>53</v>
      </c>
      <c r="C108" s="41" t="s">
        <v>155</v>
      </c>
      <c r="D108" s="42" t="s">
        <v>43</v>
      </c>
      <c r="E108" s="42" t="s">
        <v>252</v>
      </c>
      <c r="F108" s="40">
        <v>2</v>
      </c>
      <c r="G108" s="41">
        <v>625000</v>
      </c>
      <c r="H108" s="41">
        <f t="shared" si="1"/>
        <v>1250000</v>
      </c>
      <c r="I108" s="42" t="s">
        <v>289</v>
      </c>
    </row>
    <row r="109" spans="1:9" s="43" customFormat="1" x14ac:dyDescent="0.25">
      <c r="A109" s="36">
        <v>1362</v>
      </c>
      <c r="B109" s="38" t="s">
        <v>266</v>
      </c>
      <c r="C109" s="41" t="s">
        <v>63</v>
      </c>
      <c r="D109" s="42" t="s">
        <v>64</v>
      </c>
      <c r="E109" s="42" t="s">
        <v>252</v>
      </c>
      <c r="F109" s="40">
        <v>2</v>
      </c>
      <c r="G109" s="41">
        <v>625000</v>
      </c>
      <c r="H109" s="41">
        <f t="shared" si="1"/>
        <v>1250000</v>
      </c>
      <c r="I109" s="42" t="s">
        <v>289</v>
      </c>
    </row>
    <row r="110" spans="1:9" s="43" customFormat="1" x14ac:dyDescent="0.25">
      <c r="A110" s="36">
        <v>1363</v>
      </c>
      <c r="B110" s="38" t="s">
        <v>55</v>
      </c>
      <c r="C110" s="41" t="s">
        <v>157</v>
      </c>
      <c r="D110" s="42" t="s">
        <v>43</v>
      </c>
      <c r="E110" s="42" t="s">
        <v>252</v>
      </c>
      <c r="F110" s="40">
        <v>2</v>
      </c>
      <c r="G110" s="41">
        <v>625000</v>
      </c>
      <c r="H110" s="41">
        <f t="shared" si="1"/>
        <v>1250000</v>
      </c>
      <c r="I110" s="42" t="s">
        <v>289</v>
      </c>
    </row>
    <row r="111" spans="1:9" s="43" customFormat="1" x14ac:dyDescent="0.25">
      <c r="A111" s="36">
        <v>1364</v>
      </c>
      <c r="B111" s="38" t="s">
        <v>267</v>
      </c>
      <c r="C111" s="41" t="s">
        <v>268</v>
      </c>
      <c r="D111" s="42" t="s">
        <v>43</v>
      </c>
      <c r="E111" s="42" t="s">
        <v>252</v>
      </c>
      <c r="F111" s="40">
        <v>2</v>
      </c>
      <c r="G111" s="41">
        <v>625000</v>
      </c>
      <c r="H111" s="41">
        <f t="shared" si="1"/>
        <v>1250000</v>
      </c>
      <c r="I111" s="42" t="s">
        <v>289</v>
      </c>
    </row>
    <row r="112" spans="1:9" s="43" customFormat="1" x14ac:dyDescent="0.25">
      <c r="A112" s="36">
        <v>1365</v>
      </c>
      <c r="B112" s="38" t="s">
        <v>269</v>
      </c>
      <c r="C112" s="41" t="s">
        <v>270</v>
      </c>
      <c r="D112" s="42" t="s">
        <v>43</v>
      </c>
      <c r="E112" s="42" t="s">
        <v>252</v>
      </c>
      <c r="F112" s="40">
        <v>2</v>
      </c>
      <c r="G112" s="41">
        <v>625000</v>
      </c>
      <c r="H112" s="41">
        <f t="shared" si="1"/>
        <v>1250000</v>
      </c>
      <c r="I112" s="42" t="s">
        <v>289</v>
      </c>
    </row>
    <row r="113" spans="1:9" s="43" customFormat="1" x14ac:dyDescent="0.25">
      <c r="A113" s="36">
        <v>1366</v>
      </c>
      <c r="B113" s="38" t="s">
        <v>271</v>
      </c>
      <c r="C113" s="41" t="s">
        <v>272</v>
      </c>
      <c r="D113" s="42" t="s">
        <v>22</v>
      </c>
      <c r="E113" s="42" t="s">
        <v>252</v>
      </c>
      <c r="F113" s="40">
        <v>2</v>
      </c>
      <c r="G113" s="41">
        <v>672000</v>
      </c>
      <c r="H113" s="41">
        <f t="shared" si="1"/>
        <v>1344000</v>
      </c>
      <c r="I113" s="42" t="s">
        <v>290</v>
      </c>
    </row>
    <row r="114" spans="1:9" s="43" customFormat="1" x14ac:dyDescent="0.25">
      <c r="A114" s="36">
        <v>1367</v>
      </c>
      <c r="B114" s="38" t="s">
        <v>118</v>
      </c>
      <c r="C114" s="41" t="s">
        <v>119</v>
      </c>
      <c r="D114" s="42" t="s">
        <v>112</v>
      </c>
      <c r="E114" s="42" t="s">
        <v>252</v>
      </c>
      <c r="F114" s="40">
        <v>2</v>
      </c>
      <c r="G114" s="41">
        <v>636000</v>
      </c>
      <c r="H114" s="41">
        <f t="shared" si="1"/>
        <v>1272000</v>
      </c>
      <c r="I114" s="42" t="s">
        <v>291</v>
      </c>
    </row>
    <row r="115" spans="1:9" s="43" customFormat="1" x14ac:dyDescent="0.25">
      <c r="A115" s="36">
        <v>1368</v>
      </c>
      <c r="B115" s="38" t="s">
        <v>273</v>
      </c>
      <c r="C115" s="41" t="s">
        <v>274</v>
      </c>
      <c r="D115" s="42" t="s">
        <v>49</v>
      </c>
      <c r="E115" s="42" t="s">
        <v>252</v>
      </c>
      <c r="F115" s="40">
        <v>2</v>
      </c>
      <c r="G115" s="41">
        <v>636000</v>
      </c>
      <c r="H115" s="41">
        <f t="shared" si="1"/>
        <v>1272000</v>
      </c>
      <c r="I115" s="42" t="s">
        <v>292</v>
      </c>
    </row>
    <row r="116" spans="1:9" s="43" customFormat="1" x14ac:dyDescent="0.25">
      <c r="A116" s="36">
        <v>1369</v>
      </c>
      <c r="B116" s="38" t="s">
        <v>275</v>
      </c>
      <c r="C116" s="41" t="s">
        <v>276</v>
      </c>
      <c r="D116" s="42" t="s">
        <v>49</v>
      </c>
      <c r="E116" s="42" t="s">
        <v>252</v>
      </c>
      <c r="F116" s="40">
        <v>2</v>
      </c>
      <c r="G116" s="41">
        <v>636000</v>
      </c>
      <c r="H116" s="41">
        <f t="shared" si="1"/>
        <v>1272000</v>
      </c>
      <c r="I116" s="42" t="s">
        <v>292</v>
      </c>
    </row>
    <row r="117" spans="1:9" s="43" customFormat="1" x14ac:dyDescent="0.25">
      <c r="A117" s="36">
        <v>1370</v>
      </c>
      <c r="B117" s="38" t="s">
        <v>241</v>
      </c>
      <c r="C117" s="41" t="s">
        <v>116</v>
      </c>
      <c r="D117" s="42" t="s">
        <v>44</v>
      </c>
      <c r="E117" s="42" t="s">
        <v>252</v>
      </c>
      <c r="F117" s="40">
        <v>2</v>
      </c>
      <c r="G117" s="41">
        <v>636000</v>
      </c>
      <c r="H117" s="41">
        <f t="shared" si="1"/>
        <v>1272000</v>
      </c>
      <c r="I117" s="42" t="s">
        <v>292</v>
      </c>
    </row>
    <row r="118" spans="1:9" s="43" customFormat="1" x14ac:dyDescent="0.25">
      <c r="A118" s="36">
        <v>1371</v>
      </c>
      <c r="B118" s="38" t="s">
        <v>110</v>
      </c>
      <c r="C118" s="41" t="s">
        <v>111</v>
      </c>
      <c r="D118" s="42" t="s">
        <v>44</v>
      </c>
      <c r="E118" s="42" t="s">
        <v>252</v>
      </c>
      <c r="F118" s="40">
        <v>2</v>
      </c>
      <c r="G118" s="41">
        <v>636000</v>
      </c>
      <c r="H118" s="41">
        <f t="shared" si="1"/>
        <v>1272000</v>
      </c>
      <c r="I118" s="42" t="s">
        <v>292</v>
      </c>
    </row>
    <row r="119" spans="1:9" s="43" customFormat="1" x14ac:dyDescent="0.25">
      <c r="A119" s="36">
        <v>1372</v>
      </c>
      <c r="B119" s="38" t="s">
        <v>277</v>
      </c>
      <c r="C119" s="41" t="s">
        <v>189</v>
      </c>
      <c r="D119" s="42" t="s">
        <v>140</v>
      </c>
      <c r="E119" s="49" t="s">
        <v>252</v>
      </c>
      <c r="F119" s="40">
        <v>2</v>
      </c>
      <c r="G119" s="41">
        <v>596000</v>
      </c>
      <c r="H119" s="41">
        <f t="shared" si="1"/>
        <v>1192000</v>
      </c>
      <c r="I119" s="42" t="s">
        <v>293</v>
      </c>
    </row>
    <row r="120" spans="1:9" s="43" customFormat="1" x14ac:dyDescent="0.25">
      <c r="A120" s="36">
        <v>1373</v>
      </c>
      <c r="B120" s="38" t="s">
        <v>165</v>
      </c>
      <c r="C120" s="41" t="s">
        <v>170</v>
      </c>
      <c r="D120" s="42" t="s">
        <v>43</v>
      </c>
      <c r="E120" s="42" t="s">
        <v>252</v>
      </c>
      <c r="F120" s="40">
        <v>2</v>
      </c>
      <c r="G120" s="41">
        <v>664000</v>
      </c>
      <c r="H120" s="41">
        <f t="shared" si="1"/>
        <v>1328000</v>
      </c>
      <c r="I120" s="42" t="s">
        <v>294</v>
      </c>
    </row>
    <row r="121" spans="1:9" s="43" customFormat="1" x14ac:dyDescent="0.25">
      <c r="A121" s="36">
        <v>1374</v>
      </c>
      <c r="B121" s="38" t="s">
        <v>40</v>
      </c>
      <c r="C121" s="41" t="s">
        <v>171</v>
      </c>
      <c r="D121" s="42" t="s">
        <v>38</v>
      </c>
      <c r="E121" s="42" t="s">
        <v>252</v>
      </c>
      <c r="F121" s="40">
        <v>2</v>
      </c>
      <c r="G121" s="41">
        <v>664000</v>
      </c>
      <c r="H121" s="41">
        <f t="shared" si="1"/>
        <v>1328000</v>
      </c>
      <c r="I121" s="42" t="s">
        <v>294</v>
      </c>
    </row>
    <row r="122" spans="1:9" s="43" customFormat="1" x14ac:dyDescent="0.25">
      <c r="A122" s="36">
        <v>1375</v>
      </c>
      <c r="B122" s="38" t="s">
        <v>278</v>
      </c>
      <c r="C122" s="41" t="s">
        <v>279</v>
      </c>
      <c r="D122" s="42" t="s">
        <v>54</v>
      </c>
      <c r="E122" s="49" t="s">
        <v>252</v>
      </c>
      <c r="F122" s="40">
        <v>2</v>
      </c>
      <c r="G122" s="41">
        <v>664000</v>
      </c>
      <c r="H122" s="41">
        <f t="shared" si="1"/>
        <v>1328000</v>
      </c>
      <c r="I122" s="42" t="s">
        <v>294</v>
      </c>
    </row>
    <row r="123" spans="1:9" s="43" customFormat="1" x14ac:dyDescent="0.25">
      <c r="A123" s="36">
        <v>1376</v>
      </c>
      <c r="B123" s="38" t="s">
        <v>56</v>
      </c>
      <c r="C123" s="41" t="s">
        <v>66</v>
      </c>
      <c r="D123" s="42" t="s">
        <v>57</v>
      </c>
      <c r="E123" s="42" t="s">
        <v>252</v>
      </c>
      <c r="F123" s="40">
        <v>2</v>
      </c>
      <c r="G123" s="41">
        <v>664000</v>
      </c>
      <c r="H123" s="41">
        <f t="shared" si="1"/>
        <v>1328000</v>
      </c>
      <c r="I123" s="42" t="s">
        <v>294</v>
      </c>
    </row>
    <row r="124" spans="1:9" s="43" customFormat="1" x14ac:dyDescent="0.25">
      <c r="A124" s="36">
        <v>1377</v>
      </c>
      <c r="B124" s="38" t="s">
        <v>40</v>
      </c>
      <c r="C124" s="41" t="s">
        <v>171</v>
      </c>
      <c r="D124" s="42" t="s">
        <v>38</v>
      </c>
      <c r="E124" s="42" t="s">
        <v>72</v>
      </c>
      <c r="F124" s="40">
        <v>2</v>
      </c>
      <c r="G124" s="41">
        <v>664000</v>
      </c>
      <c r="H124" s="41">
        <f t="shared" si="1"/>
        <v>1328000</v>
      </c>
      <c r="I124" s="42" t="s">
        <v>228</v>
      </c>
    </row>
    <row r="125" spans="1:9" s="43" customFormat="1" x14ac:dyDescent="0.25">
      <c r="A125" s="36">
        <v>1378</v>
      </c>
      <c r="B125" s="38" t="s">
        <v>277</v>
      </c>
      <c r="C125" s="41" t="s">
        <v>189</v>
      </c>
      <c r="D125" s="42" t="s">
        <v>140</v>
      </c>
      <c r="E125" s="38" t="s">
        <v>72</v>
      </c>
      <c r="F125" s="40">
        <v>2</v>
      </c>
      <c r="G125" s="41">
        <v>664000</v>
      </c>
      <c r="H125" s="41">
        <f t="shared" si="1"/>
        <v>1328000</v>
      </c>
      <c r="I125" s="42" t="s">
        <v>228</v>
      </c>
    </row>
    <row r="126" spans="1:9" s="43" customFormat="1" hidden="1" x14ac:dyDescent="0.25">
      <c r="A126" s="36">
        <v>1379</v>
      </c>
      <c r="B126" s="38" t="s">
        <v>295</v>
      </c>
      <c r="C126" s="41" t="s">
        <v>296</v>
      </c>
      <c r="D126" s="42" t="s">
        <v>62</v>
      </c>
      <c r="E126" s="38" t="s">
        <v>297</v>
      </c>
      <c r="F126" s="40">
        <v>3</v>
      </c>
      <c r="G126" s="41">
        <v>596000</v>
      </c>
      <c r="H126" s="41">
        <f t="shared" si="1"/>
        <v>1788000</v>
      </c>
      <c r="I126" s="42" t="s">
        <v>298</v>
      </c>
    </row>
    <row r="127" spans="1:9" s="43" customFormat="1" hidden="1" x14ac:dyDescent="0.25">
      <c r="A127" s="36">
        <v>1380</v>
      </c>
      <c r="B127" s="38">
        <v>1050040217</v>
      </c>
      <c r="C127" s="41" t="s">
        <v>63</v>
      </c>
      <c r="D127" s="42" t="s">
        <v>64</v>
      </c>
      <c r="E127" s="42" t="s">
        <v>297</v>
      </c>
      <c r="F127" s="40">
        <v>3</v>
      </c>
      <c r="G127" s="41">
        <v>636000</v>
      </c>
      <c r="H127" s="41">
        <f t="shared" si="1"/>
        <v>1908000</v>
      </c>
      <c r="I127" s="42" t="s">
        <v>284</v>
      </c>
    </row>
    <row r="128" spans="1:9" s="43" customFormat="1" hidden="1" x14ac:dyDescent="0.25">
      <c r="A128" s="36">
        <v>1381</v>
      </c>
      <c r="B128" s="38">
        <v>1050030039</v>
      </c>
      <c r="C128" s="41" t="s">
        <v>67</v>
      </c>
      <c r="D128" s="42" t="s">
        <v>37</v>
      </c>
      <c r="E128" s="49" t="s">
        <v>297</v>
      </c>
      <c r="F128" s="40">
        <v>3</v>
      </c>
      <c r="G128" s="41">
        <v>656000</v>
      </c>
      <c r="H128" s="41">
        <f t="shared" si="1"/>
        <v>1968000</v>
      </c>
      <c r="I128" s="42" t="s">
        <v>204</v>
      </c>
    </row>
    <row r="129" spans="1:9" s="43" customFormat="1" hidden="1" x14ac:dyDescent="0.25">
      <c r="A129" s="36">
        <v>1382</v>
      </c>
      <c r="B129" s="38">
        <v>1050120054</v>
      </c>
      <c r="C129" s="41" t="s">
        <v>109</v>
      </c>
      <c r="D129" s="42" t="s">
        <v>51</v>
      </c>
      <c r="E129" s="42" t="s">
        <v>297</v>
      </c>
      <c r="F129" s="40">
        <v>3</v>
      </c>
      <c r="G129" s="41">
        <v>656000</v>
      </c>
      <c r="H129" s="41">
        <f t="shared" si="1"/>
        <v>1968000</v>
      </c>
      <c r="I129" s="42" t="s">
        <v>204</v>
      </c>
    </row>
    <row r="130" spans="1:9" s="43" customFormat="1" hidden="1" x14ac:dyDescent="0.25">
      <c r="A130" s="36">
        <v>1383</v>
      </c>
      <c r="B130" s="38">
        <v>1150120142</v>
      </c>
      <c r="C130" s="41" t="s">
        <v>114</v>
      </c>
      <c r="D130" s="42" t="s">
        <v>48</v>
      </c>
      <c r="E130" s="42" t="s">
        <v>297</v>
      </c>
      <c r="F130" s="40">
        <v>3</v>
      </c>
      <c r="G130" s="41">
        <v>636000</v>
      </c>
      <c r="H130" s="41">
        <f t="shared" si="1"/>
        <v>1908000</v>
      </c>
      <c r="I130" s="42" t="s">
        <v>300</v>
      </c>
    </row>
    <row r="131" spans="1:9" s="43" customFormat="1" hidden="1" x14ac:dyDescent="0.25">
      <c r="A131" s="36">
        <v>1384</v>
      </c>
      <c r="B131" s="38">
        <v>1150120131</v>
      </c>
      <c r="C131" s="41" t="s">
        <v>115</v>
      </c>
      <c r="D131" s="42" t="s">
        <v>48</v>
      </c>
      <c r="E131" s="42" t="s">
        <v>297</v>
      </c>
      <c r="F131" s="40">
        <v>3</v>
      </c>
      <c r="G131" s="41">
        <v>636000</v>
      </c>
      <c r="H131" s="41">
        <f t="shared" si="1"/>
        <v>1908000</v>
      </c>
      <c r="I131" s="42" t="s">
        <v>300</v>
      </c>
    </row>
    <row r="132" spans="1:9" s="43" customFormat="1" hidden="1" x14ac:dyDescent="0.25">
      <c r="A132" s="36">
        <v>1385</v>
      </c>
      <c r="B132" s="38">
        <v>1050090543</v>
      </c>
      <c r="C132" s="41" t="s">
        <v>128</v>
      </c>
      <c r="D132" s="42" t="s">
        <v>80</v>
      </c>
      <c r="E132" s="42" t="s">
        <v>101</v>
      </c>
      <c r="F132" s="40">
        <v>2</v>
      </c>
      <c r="G132" s="41">
        <v>520000</v>
      </c>
      <c r="H132" s="41">
        <f t="shared" si="1"/>
        <v>1040000</v>
      </c>
      <c r="I132" s="42" t="s">
        <v>14</v>
      </c>
    </row>
    <row r="133" spans="1:9" s="43" customFormat="1" hidden="1" x14ac:dyDescent="0.25">
      <c r="A133" s="36">
        <v>1386</v>
      </c>
      <c r="B133" s="38">
        <v>1050040283</v>
      </c>
      <c r="C133" s="41" t="s">
        <v>68</v>
      </c>
      <c r="D133" s="42" t="s">
        <v>35</v>
      </c>
      <c r="E133" s="42" t="s">
        <v>101</v>
      </c>
      <c r="F133" s="40">
        <v>2</v>
      </c>
      <c r="G133" s="41">
        <v>581000</v>
      </c>
      <c r="H133" s="41">
        <f t="shared" si="1"/>
        <v>1162000</v>
      </c>
      <c r="I133" s="42" t="s">
        <v>105</v>
      </c>
    </row>
    <row r="134" spans="1:9" s="43" customFormat="1" hidden="1" x14ac:dyDescent="0.25">
      <c r="A134" s="36">
        <v>1387</v>
      </c>
      <c r="B134" s="38">
        <v>1050090442</v>
      </c>
      <c r="C134" s="41" t="s">
        <v>77</v>
      </c>
      <c r="D134" s="42" t="s">
        <v>78</v>
      </c>
      <c r="E134" s="42" t="s">
        <v>97</v>
      </c>
      <c r="F134" s="40">
        <v>2</v>
      </c>
      <c r="G134" s="41">
        <v>469000</v>
      </c>
      <c r="H134" s="41">
        <f t="shared" ref="H134:H149" si="2">G134*F134</f>
        <v>938000</v>
      </c>
      <c r="I134" s="42" t="s">
        <v>107</v>
      </c>
    </row>
    <row r="135" spans="1:9" s="43" customFormat="1" hidden="1" x14ac:dyDescent="0.25">
      <c r="A135" s="36">
        <v>1388</v>
      </c>
      <c r="B135" s="38" t="s">
        <v>308</v>
      </c>
      <c r="C135" s="41" t="s">
        <v>309</v>
      </c>
      <c r="D135" s="42" t="s">
        <v>310</v>
      </c>
      <c r="E135" s="38" t="s">
        <v>311</v>
      </c>
      <c r="F135" s="40">
        <v>2</v>
      </c>
      <c r="G135" s="41">
        <v>636000</v>
      </c>
      <c r="H135" s="41">
        <f t="shared" si="2"/>
        <v>1272000</v>
      </c>
      <c r="I135" s="42" t="s">
        <v>300</v>
      </c>
    </row>
    <row r="136" spans="1:9" s="43" customFormat="1" hidden="1" x14ac:dyDescent="0.25">
      <c r="A136" s="36">
        <v>1389</v>
      </c>
      <c r="B136" s="38" t="s">
        <v>312</v>
      </c>
      <c r="C136" s="41" t="s">
        <v>313</v>
      </c>
      <c r="D136" s="42" t="s">
        <v>314</v>
      </c>
      <c r="E136" s="38" t="s">
        <v>311</v>
      </c>
      <c r="F136" s="40">
        <v>2</v>
      </c>
      <c r="G136" s="41">
        <v>636000</v>
      </c>
      <c r="H136" s="41">
        <f t="shared" si="2"/>
        <v>1272000</v>
      </c>
      <c r="I136" s="42" t="s">
        <v>300</v>
      </c>
    </row>
    <row r="137" spans="1:9" s="43" customFormat="1" hidden="1" x14ac:dyDescent="0.25">
      <c r="A137" s="36">
        <v>1390</v>
      </c>
      <c r="B137" s="38" t="s">
        <v>308</v>
      </c>
      <c r="C137" s="41" t="s">
        <v>309</v>
      </c>
      <c r="D137" s="42" t="s">
        <v>310</v>
      </c>
      <c r="E137" s="38" t="s">
        <v>311</v>
      </c>
      <c r="F137" s="40">
        <v>2</v>
      </c>
      <c r="G137" s="41">
        <v>636000</v>
      </c>
      <c r="H137" s="41">
        <f t="shared" si="2"/>
        <v>1272000</v>
      </c>
      <c r="I137" s="42" t="s">
        <v>300</v>
      </c>
    </row>
    <row r="138" spans="1:9" s="43" customFormat="1" hidden="1" x14ac:dyDescent="0.25">
      <c r="A138" s="36">
        <v>1391</v>
      </c>
      <c r="B138" s="38" t="s">
        <v>312</v>
      </c>
      <c r="C138" s="41" t="s">
        <v>313</v>
      </c>
      <c r="D138" s="42" t="s">
        <v>314</v>
      </c>
      <c r="E138" s="38" t="s">
        <v>311</v>
      </c>
      <c r="F138" s="40">
        <v>2</v>
      </c>
      <c r="G138" s="41">
        <v>636000</v>
      </c>
      <c r="H138" s="41">
        <f t="shared" si="2"/>
        <v>1272000</v>
      </c>
      <c r="I138" s="42" t="s">
        <v>300</v>
      </c>
    </row>
    <row r="139" spans="1:9" s="43" customFormat="1" hidden="1" x14ac:dyDescent="0.25">
      <c r="A139" s="36">
        <v>1392</v>
      </c>
      <c r="B139" s="38" t="s">
        <v>315</v>
      </c>
      <c r="C139" s="41" t="s">
        <v>316</v>
      </c>
      <c r="D139" s="42" t="s">
        <v>314</v>
      </c>
      <c r="E139" s="38" t="s">
        <v>311</v>
      </c>
      <c r="F139" s="40">
        <v>2</v>
      </c>
      <c r="G139" s="41">
        <v>636000</v>
      </c>
      <c r="H139" s="41">
        <f t="shared" si="2"/>
        <v>1272000</v>
      </c>
      <c r="I139" s="42" t="s">
        <v>300</v>
      </c>
    </row>
    <row r="140" spans="1:9" s="43" customFormat="1" hidden="1" x14ac:dyDescent="0.25">
      <c r="A140" s="36">
        <v>1393</v>
      </c>
      <c r="B140" s="38" t="s">
        <v>317</v>
      </c>
      <c r="C140" s="41" t="s">
        <v>318</v>
      </c>
      <c r="D140" s="42" t="s">
        <v>319</v>
      </c>
      <c r="E140" s="38" t="s">
        <v>311</v>
      </c>
      <c r="F140" s="40">
        <v>2</v>
      </c>
      <c r="G140" s="41">
        <v>636000</v>
      </c>
      <c r="H140" s="41">
        <f t="shared" si="2"/>
        <v>1272000</v>
      </c>
      <c r="I140" s="42" t="s">
        <v>300</v>
      </c>
    </row>
    <row r="141" spans="1:9" s="43" customFormat="1" hidden="1" x14ac:dyDescent="0.25">
      <c r="A141" s="36">
        <v>1394</v>
      </c>
      <c r="B141" s="38" t="s">
        <v>320</v>
      </c>
      <c r="C141" s="41" t="s">
        <v>321</v>
      </c>
      <c r="D141" s="42" t="s">
        <v>319</v>
      </c>
      <c r="E141" s="38" t="s">
        <v>311</v>
      </c>
      <c r="F141" s="40">
        <v>2</v>
      </c>
      <c r="G141" s="41">
        <v>636000</v>
      </c>
      <c r="H141" s="41">
        <f t="shared" si="2"/>
        <v>1272000</v>
      </c>
      <c r="I141" s="42" t="s">
        <v>300</v>
      </c>
    </row>
    <row r="142" spans="1:9" s="43" customFormat="1" hidden="1" x14ac:dyDescent="0.25">
      <c r="A142" s="36">
        <v>1395</v>
      </c>
      <c r="B142" s="38" t="s">
        <v>322</v>
      </c>
      <c r="C142" s="41" t="s">
        <v>323</v>
      </c>
      <c r="D142" s="42" t="s">
        <v>319</v>
      </c>
      <c r="E142" s="38" t="s">
        <v>311</v>
      </c>
      <c r="F142" s="40">
        <v>2</v>
      </c>
      <c r="G142" s="41">
        <v>636000</v>
      </c>
      <c r="H142" s="41">
        <f t="shared" si="2"/>
        <v>1272000</v>
      </c>
      <c r="I142" s="42" t="s">
        <v>300</v>
      </c>
    </row>
    <row r="143" spans="1:9" s="43" customFormat="1" hidden="1" x14ac:dyDescent="0.25">
      <c r="A143" s="36">
        <v>1396</v>
      </c>
      <c r="B143" s="38" t="s">
        <v>324</v>
      </c>
      <c r="C143" s="41" t="s">
        <v>325</v>
      </c>
      <c r="D143" s="42" t="s">
        <v>319</v>
      </c>
      <c r="E143" s="38" t="s">
        <v>311</v>
      </c>
      <c r="F143" s="40">
        <v>2</v>
      </c>
      <c r="G143" s="41">
        <v>636000</v>
      </c>
      <c r="H143" s="41">
        <f t="shared" si="2"/>
        <v>1272000</v>
      </c>
      <c r="I143" s="42" t="s">
        <v>300</v>
      </c>
    </row>
    <row r="144" spans="1:9" s="43" customFormat="1" hidden="1" x14ac:dyDescent="0.25">
      <c r="A144" s="36">
        <v>1397</v>
      </c>
      <c r="B144" s="38" t="s">
        <v>326</v>
      </c>
      <c r="C144" s="41" t="s">
        <v>327</v>
      </c>
      <c r="D144" s="42" t="s">
        <v>328</v>
      </c>
      <c r="E144" s="38" t="s">
        <v>329</v>
      </c>
      <c r="F144" s="40">
        <v>2</v>
      </c>
      <c r="G144" s="41">
        <v>489000</v>
      </c>
      <c r="H144" s="41">
        <f t="shared" si="2"/>
        <v>978000</v>
      </c>
      <c r="I144" s="42" t="s">
        <v>339</v>
      </c>
    </row>
    <row r="145" spans="1:9" s="43" customFormat="1" hidden="1" x14ac:dyDescent="0.25">
      <c r="A145" s="36">
        <v>1398</v>
      </c>
      <c r="B145" s="38" t="s">
        <v>330</v>
      </c>
      <c r="C145" s="41" t="s">
        <v>331</v>
      </c>
      <c r="D145" s="42" t="s">
        <v>328</v>
      </c>
      <c r="E145" s="38" t="s">
        <v>329</v>
      </c>
      <c r="F145" s="40">
        <v>2</v>
      </c>
      <c r="G145" s="41">
        <v>489000</v>
      </c>
      <c r="H145" s="41">
        <f t="shared" si="2"/>
        <v>978000</v>
      </c>
      <c r="I145" s="42" t="s">
        <v>339</v>
      </c>
    </row>
    <row r="146" spans="1:9" s="43" customFormat="1" hidden="1" x14ac:dyDescent="0.25">
      <c r="A146" s="36">
        <v>1399</v>
      </c>
      <c r="B146" s="38" t="s">
        <v>317</v>
      </c>
      <c r="C146" s="41" t="s">
        <v>318</v>
      </c>
      <c r="D146" s="42" t="s">
        <v>319</v>
      </c>
      <c r="E146" s="38" t="s">
        <v>329</v>
      </c>
      <c r="F146" s="40">
        <v>2</v>
      </c>
      <c r="G146" s="41">
        <v>489000</v>
      </c>
      <c r="H146" s="41">
        <f t="shared" si="2"/>
        <v>978000</v>
      </c>
      <c r="I146" s="42" t="s">
        <v>339</v>
      </c>
    </row>
    <row r="147" spans="1:9" s="43" customFormat="1" hidden="1" x14ac:dyDescent="0.25">
      <c r="A147" s="36">
        <v>1400</v>
      </c>
      <c r="B147" s="38">
        <v>1050010001</v>
      </c>
      <c r="C147" s="41" t="s">
        <v>332</v>
      </c>
      <c r="D147" s="42" t="s">
        <v>333</v>
      </c>
      <c r="E147" s="38" t="s">
        <v>334</v>
      </c>
      <c r="F147" s="40">
        <v>3</v>
      </c>
      <c r="G147" s="41">
        <v>543000</v>
      </c>
      <c r="H147" s="41">
        <f t="shared" si="2"/>
        <v>1629000</v>
      </c>
      <c r="I147" s="42" t="s">
        <v>100</v>
      </c>
    </row>
    <row r="148" spans="1:9" s="43" customFormat="1" hidden="1" x14ac:dyDescent="0.25">
      <c r="A148" s="36">
        <v>1401</v>
      </c>
      <c r="B148" s="38">
        <v>1050010012</v>
      </c>
      <c r="C148" s="41" t="s">
        <v>335</v>
      </c>
      <c r="D148" s="42" t="s">
        <v>333</v>
      </c>
      <c r="E148" s="38" t="s">
        <v>334</v>
      </c>
      <c r="F148" s="40">
        <v>3</v>
      </c>
      <c r="G148" s="41">
        <v>543000</v>
      </c>
      <c r="H148" s="41">
        <f t="shared" si="2"/>
        <v>1629000</v>
      </c>
      <c r="I148" s="42" t="s">
        <v>100</v>
      </c>
    </row>
    <row r="149" spans="1:9" s="43" customFormat="1" hidden="1" x14ac:dyDescent="0.25">
      <c r="A149" s="36">
        <v>1402</v>
      </c>
      <c r="B149" s="38" t="s">
        <v>336</v>
      </c>
      <c r="C149" s="41" t="s">
        <v>337</v>
      </c>
      <c r="D149" s="42" t="s">
        <v>338</v>
      </c>
      <c r="E149" s="38" t="s">
        <v>220</v>
      </c>
      <c r="F149" s="40">
        <v>8</v>
      </c>
      <c r="G149" s="41">
        <v>427000</v>
      </c>
      <c r="H149" s="41">
        <f t="shared" si="2"/>
        <v>3416000</v>
      </c>
      <c r="I149" s="42" t="s">
        <v>328</v>
      </c>
    </row>
    <row r="151" spans="1:9" x14ac:dyDescent="0.25">
      <c r="I151" s="23">
        <v>643000</v>
      </c>
    </row>
    <row r="152" spans="1:9" x14ac:dyDescent="0.25">
      <c r="I152" s="23">
        <v>636000</v>
      </c>
    </row>
    <row r="153" spans="1:9" x14ac:dyDescent="0.25">
      <c r="I153" s="23">
        <v>696000</v>
      </c>
    </row>
    <row r="154" spans="1:9" x14ac:dyDescent="0.25">
      <c r="I154" s="23">
        <f>I151+I152+I153</f>
        <v>1975000</v>
      </c>
    </row>
    <row r="155" spans="1:9" x14ac:dyDescent="0.25">
      <c r="I155" s="23">
        <f>I154/3</f>
        <v>658333.33333333337</v>
      </c>
    </row>
  </sheetData>
  <autoFilter ref="A4:I149">
    <filterColumn colId="4">
      <filters>
        <filter val="Anh văn 1"/>
        <filter val="Cơ nhiệt"/>
        <filter val="Hóa ĐC"/>
        <filter val="Toán cao cấp 1"/>
        <filter val="Xác suất thống kê"/>
      </filters>
    </filterColumn>
  </autoFilter>
  <sortState ref="A5:H134">
    <sortCondition ref="D5:D134"/>
    <sortCondition ref="C5:C134"/>
    <sortCondition ref="E5:E134"/>
  </sortState>
  <mergeCells count="1">
    <mergeCell ref="A2:I2"/>
  </mergeCells>
  <pageMargins left="0.7" right="0.7" top="0.75" bottom="0.75" header="0.3" footer="0.3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3"/>
  <sheetViews>
    <sheetView workbookViewId="0">
      <selection activeCell="I6" sqref="I6"/>
    </sheetView>
  </sheetViews>
  <sheetFormatPr defaultColWidth="8.85546875" defaultRowHeight="15.75" x14ac:dyDescent="0.25"/>
  <cols>
    <col min="1" max="1" width="7.85546875" style="1" customWidth="1"/>
    <col min="2" max="2" width="13.42578125" style="10" bestFit="1" customWidth="1"/>
    <col min="3" max="3" width="22.5703125" style="1" bestFit="1" customWidth="1"/>
    <col min="4" max="4" width="12.5703125" style="1" bestFit="1" customWidth="1"/>
    <col min="5" max="5" width="21.7109375" style="1" bestFit="1" customWidth="1"/>
    <col min="6" max="6" width="15.5703125" style="4" bestFit="1" customWidth="1"/>
    <col min="7" max="7" width="23.42578125" style="1" bestFit="1" customWidth="1"/>
    <col min="8" max="8" width="17.42578125" style="1" bestFit="1" customWidth="1"/>
    <col min="9" max="9" width="19" style="1" bestFit="1" customWidth="1"/>
    <col min="10" max="16384" width="8.85546875" style="1"/>
  </cols>
  <sheetData>
    <row r="2" spans="1:9" x14ac:dyDescent="0.25">
      <c r="A2" s="54" t="s">
        <v>61</v>
      </c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54" t="s">
        <v>301</v>
      </c>
      <c r="B3" s="54"/>
      <c r="C3" s="54"/>
      <c r="D3" s="54"/>
      <c r="E3" s="54"/>
      <c r="F3" s="54"/>
      <c r="G3" s="54"/>
      <c r="H3" s="54"/>
      <c r="I3" s="54"/>
    </row>
    <row r="5" spans="1:9" s="29" customFormat="1" ht="31.5" x14ac:dyDescent="0.25">
      <c r="A5" s="8" t="s">
        <v>0</v>
      </c>
      <c r="B5" s="8" t="s">
        <v>1</v>
      </c>
      <c r="C5" s="25" t="s">
        <v>2</v>
      </c>
      <c r="D5" s="8" t="s">
        <v>3</v>
      </c>
      <c r="E5" s="8" t="s">
        <v>4</v>
      </c>
      <c r="F5" s="8" t="s">
        <v>5</v>
      </c>
      <c r="G5" s="24" t="s">
        <v>6</v>
      </c>
      <c r="H5" s="25" t="s">
        <v>7</v>
      </c>
      <c r="I5" s="9" t="s">
        <v>206</v>
      </c>
    </row>
    <row r="6" spans="1:9" s="17" customFormat="1" x14ac:dyDescent="0.25">
      <c r="A6" s="30">
        <f>SUBTOTAL(3,$B$6:B6)</f>
        <v>1</v>
      </c>
      <c r="B6" s="31" t="s">
        <v>164</v>
      </c>
      <c r="C6" s="27" t="s">
        <v>156</v>
      </c>
      <c r="D6" s="27" t="s">
        <v>43</v>
      </c>
      <c r="E6" s="27" t="s">
        <v>168</v>
      </c>
      <c r="F6" s="28">
        <v>2</v>
      </c>
      <c r="G6" s="26">
        <f>'TONG HOP'!$G$5</f>
        <v>664000</v>
      </c>
      <c r="H6" s="26">
        <f>F6*G6</f>
        <v>1328000</v>
      </c>
      <c r="I6" s="26" t="s">
        <v>174</v>
      </c>
    </row>
    <row r="7" spans="1:9" s="17" customFormat="1" x14ac:dyDescent="0.25">
      <c r="A7" s="30">
        <f>SUBTOTAL(3,$B$6:B7)</f>
        <v>2</v>
      </c>
      <c r="B7" s="31" t="s">
        <v>165</v>
      </c>
      <c r="C7" s="27" t="s">
        <v>170</v>
      </c>
      <c r="D7" s="27" t="s">
        <v>41</v>
      </c>
      <c r="E7" s="27" t="s">
        <v>168</v>
      </c>
      <c r="F7" s="28">
        <v>2</v>
      </c>
      <c r="G7" s="26">
        <f>'TONG HOP'!$G$6</f>
        <v>664000</v>
      </c>
      <c r="H7" s="26">
        <f t="shared" ref="H7:H12" si="0">F7*G7</f>
        <v>1328000</v>
      </c>
      <c r="I7" s="26" t="s">
        <v>174</v>
      </c>
    </row>
    <row r="8" spans="1:9" s="17" customFormat="1" x14ac:dyDescent="0.25">
      <c r="A8" s="30">
        <f>SUBTOTAL(3,$B$6:B8)</f>
        <v>3</v>
      </c>
      <c r="B8" s="31" t="s">
        <v>40</v>
      </c>
      <c r="C8" s="27" t="s">
        <v>171</v>
      </c>
      <c r="D8" s="27" t="s">
        <v>38</v>
      </c>
      <c r="E8" s="27" t="s">
        <v>168</v>
      </c>
      <c r="F8" s="28">
        <v>2</v>
      </c>
      <c r="G8" s="26">
        <f>'TONG HOP'!$G$7</f>
        <v>664000</v>
      </c>
      <c r="H8" s="26">
        <f t="shared" si="0"/>
        <v>1328000</v>
      </c>
      <c r="I8" s="26" t="s">
        <v>174</v>
      </c>
    </row>
    <row r="9" spans="1:9" s="17" customFormat="1" x14ac:dyDescent="0.25">
      <c r="A9" s="30">
        <f>SUBTOTAL(3,$B$6:B9)</f>
        <v>4</v>
      </c>
      <c r="B9" s="31" t="s">
        <v>166</v>
      </c>
      <c r="C9" s="27" t="s">
        <v>172</v>
      </c>
      <c r="D9" s="27" t="s">
        <v>99</v>
      </c>
      <c r="E9" s="27" t="s">
        <v>168</v>
      </c>
      <c r="F9" s="28">
        <v>2</v>
      </c>
      <c r="G9" s="26">
        <f>'TONG HOP'!$G$8</f>
        <v>664000</v>
      </c>
      <c r="H9" s="26">
        <f t="shared" si="0"/>
        <v>1328000</v>
      </c>
      <c r="I9" s="26" t="s">
        <v>174</v>
      </c>
    </row>
    <row r="10" spans="1:9" s="17" customFormat="1" x14ac:dyDescent="0.25">
      <c r="A10" s="30">
        <f>SUBTOTAL(3,$B$6:B10)</f>
        <v>5</v>
      </c>
      <c r="B10" s="31" t="s">
        <v>40</v>
      </c>
      <c r="C10" s="27" t="s">
        <v>171</v>
      </c>
      <c r="D10" s="27" t="s">
        <v>38</v>
      </c>
      <c r="E10" s="27" t="s">
        <v>169</v>
      </c>
      <c r="F10" s="28">
        <v>2</v>
      </c>
      <c r="G10" s="26">
        <f>'TONG HOP'!$G$9</f>
        <v>664000</v>
      </c>
      <c r="H10" s="26">
        <f t="shared" si="0"/>
        <v>1328000</v>
      </c>
      <c r="I10" s="26" t="s">
        <v>174</v>
      </c>
    </row>
    <row r="11" spans="1:9" s="17" customFormat="1" x14ac:dyDescent="0.25">
      <c r="A11" s="30">
        <f>SUBTOTAL(3,$B$6:B11)</f>
        <v>6</v>
      </c>
      <c r="B11" s="32" t="s">
        <v>42</v>
      </c>
      <c r="C11" s="27" t="s">
        <v>70</v>
      </c>
      <c r="D11" s="27" t="s">
        <v>39</v>
      </c>
      <c r="E11" s="27" t="s">
        <v>169</v>
      </c>
      <c r="F11" s="28">
        <v>2</v>
      </c>
      <c r="G11" s="26">
        <f>'TONG HOP'!$G$10</f>
        <v>664000</v>
      </c>
      <c r="H11" s="26">
        <f t="shared" si="0"/>
        <v>1328000</v>
      </c>
      <c r="I11" s="26" t="s">
        <v>174</v>
      </c>
    </row>
    <row r="12" spans="1:9" s="17" customFormat="1" x14ac:dyDescent="0.25">
      <c r="A12" s="30">
        <f>SUBTOTAL(3,$B$6:B12)</f>
        <v>7</v>
      </c>
      <c r="B12" s="31" t="s">
        <v>167</v>
      </c>
      <c r="C12" s="27" t="s">
        <v>173</v>
      </c>
      <c r="D12" s="27" t="s">
        <v>99</v>
      </c>
      <c r="E12" s="27" t="s">
        <v>169</v>
      </c>
      <c r="F12" s="28">
        <v>2</v>
      </c>
      <c r="G12" s="26">
        <f>'TONG HOP'!$G$11</f>
        <v>664000</v>
      </c>
      <c r="H12" s="26">
        <f t="shared" si="0"/>
        <v>1328000</v>
      </c>
      <c r="I12" s="26" t="s">
        <v>174</v>
      </c>
    </row>
    <row r="14" spans="1:9" x14ac:dyDescent="0.25">
      <c r="A14" s="2"/>
      <c r="B14" s="11"/>
      <c r="C14" s="2"/>
      <c r="D14" s="2"/>
      <c r="E14" s="2"/>
      <c r="F14" s="52" t="s">
        <v>13</v>
      </c>
      <c r="G14" s="52"/>
      <c r="H14" s="52"/>
      <c r="I14" s="52"/>
    </row>
    <row r="15" spans="1:9" x14ac:dyDescent="0.25">
      <c r="A15" s="53" t="s">
        <v>8</v>
      </c>
      <c r="B15" s="53"/>
      <c r="C15" s="53"/>
      <c r="D15" s="19"/>
      <c r="E15" s="3"/>
      <c r="F15" s="53" t="s">
        <v>9</v>
      </c>
      <c r="G15" s="53"/>
      <c r="H15" s="53"/>
      <c r="I15" s="53"/>
    </row>
    <row r="16" spans="1:9" x14ac:dyDescent="0.25">
      <c r="G16" s="4"/>
    </row>
    <row r="17" spans="1:9" x14ac:dyDescent="0.25">
      <c r="G17" s="4"/>
    </row>
    <row r="18" spans="1:9" x14ac:dyDescent="0.25">
      <c r="G18" s="4"/>
    </row>
    <row r="19" spans="1:9" x14ac:dyDescent="0.25">
      <c r="C19" s="18"/>
      <c r="D19" s="18"/>
      <c r="E19" s="18"/>
      <c r="F19" s="54"/>
      <c r="G19" s="54"/>
      <c r="H19" s="54"/>
    </row>
    <row r="20" spans="1:9" x14ac:dyDescent="0.25">
      <c r="A20" s="33"/>
      <c r="B20" s="34"/>
      <c r="C20" s="33"/>
      <c r="D20" s="33"/>
      <c r="E20" s="33"/>
      <c r="F20" s="35"/>
      <c r="G20" s="35"/>
      <c r="H20" s="33"/>
      <c r="I20" s="33"/>
    </row>
    <row r="21" spans="1:9" x14ac:dyDescent="0.25">
      <c r="A21" s="55" t="s">
        <v>10</v>
      </c>
      <c r="B21" s="55"/>
      <c r="C21" s="55"/>
      <c r="D21" s="55"/>
      <c r="E21" s="55"/>
      <c r="F21" s="55"/>
      <c r="G21" s="55"/>
      <c r="H21" s="55"/>
      <c r="I21" s="55"/>
    </row>
    <row r="22" spans="1:9" x14ac:dyDescent="0.25">
      <c r="A22" s="5" t="s">
        <v>11</v>
      </c>
      <c r="B22" s="12"/>
      <c r="E22" s="6"/>
      <c r="F22" s="13"/>
      <c r="G22" s="4"/>
      <c r="H22" s="18"/>
      <c r="I22" s="18"/>
    </row>
    <row r="23" spans="1:9" x14ac:dyDescent="0.25">
      <c r="A23" s="51" t="s">
        <v>12</v>
      </c>
      <c r="B23" s="51"/>
      <c r="C23" s="7"/>
      <c r="E23" s="6"/>
      <c r="G23" s="4"/>
    </row>
  </sheetData>
  <autoFilter ref="A5:I5"/>
  <mergeCells count="8">
    <mergeCell ref="A23:B23"/>
    <mergeCell ref="F14:I14"/>
    <mergeCell ref="F15:I15"/>
    <mergeCell ref="A15:C15"/>
    <mergeCell ref="A2:I2"/>
    <mergeCell ref="A3:I3"/>
    <mergeCell ref="A21:I21"/>
    <mergeCell ref="F19:H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zoomScale="85" zoomScaleNormal="85" workbookViewId="0">
      <selection activeCell="A9" sqref="A9"/>
    </sheetView>
  </sheetViews>
  <sheetFormatPr defaultColWidth="8.85546875" defaultRowHeight="15.75" x14ac:dyDescent="0.25"/>
  <cols>
    <col min="1" max="1" width="7.85546875" style="1" customWidth="1"/>
    <col min="2" max="2" width="11.28515625" style="10" customWidth="1"/>
    <col min="3" max="3" width="17.42578125" style="1" bestFit="1" customWidth="1"/>
    <col min="4" max="4" width="14.85546875" style="1" bestFit="1" customWidth="1"/>
    <col min="5" max="5" width="15.5703125" style="1" bestFit="1" customWidth="1"/>
    <col min="6" max="6" width="16.7109375" style="4" bestFit="1" customWidth="1"/>
    <col min="7" max="7" width="24.5703125" style="1" bestFit="1" customWidth="1"/>
    <col min="8" max="8" width="17.7109375" style="1" bestFit="1" customWidth="1"/>
    <col min="9" max="9" width="31.42578125" style="1" bestFit="1" customWidth="1"/>
    <col min="10" max="16384" width="8.85546875" style="1"/>
  </cols>
  <sheetData>
    <row r="2" spans="1:9" x14ac:dyDescent="0.25">
      <c r="A2" s="54" t="s">
        <v>61</v>
      </c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54" t="s">
        <v>302</v>
      </c>
      <c r="B3" s="54"/>
      <c r="C3" s="54"/>
      <c r="D3" s="54"/>
      <c r="E3" s="54"/>
      <c r="F3" s="54"/>
      <c r="G3" s="54"/>
      <c r="H3" s="54"/>
      <c r="I3" s="54"/>
    </row>
    <row r="5" spans="1:9" s="29" customFormat="1" x14ac:dyDescent="0.25">
      <c r="A5" s="8" t="s">
        <v>0</v>
      </c>
      <c r="B5" s="8" t="s">
        <v>1</v>
      </c>
      <c r="C5" s="25" t="s">
        <v>2</v>
      </c>
      <c r="D5" s="8" t="s">
        <v>3</v>
      </c>
      <c r="E5" s="8" t="s">
        <v>4</v>
      </c>
      <c r="F5" s="8" t="s">
        <v>5</v>
      </c>
      <c r="G5" s="24" t="s">
        <v>6</v>
      </c>
      <c r="H5" s="25" t="s">
        <v>7</v>
      </c>
      <c r="I5" s="9" t="s">
        <v>206</v>
      </c>
    </row>
    <row r="6" spans="1:9" s="17" customFormat="1" x14ac:dyDescent="0.25">
      <c r="A6" s="30">
        <f>SUBTOTAL(3,$B$6:B6)</f>
        <v>1</v>
      </c>
      <c r="B6" s="16" t="s">
        <v>175</v>
      </c>
      <c r="C6" s="26" t="s">
        <v>176</v>
      </c>
      <c r="D6" s="14" t="s">
        <v>29</v>
      </c>
      <c r="E6" s="14" t="s">
        <v>177</v>
      </c>
      <c r="F6" s="15">
        <v>3</v>
      </c>
      <c r="G6" s="26">
        <f>'TONG HOP'!$G$12</f>
        <v>664000</v>
      </c>
      <c r="H6" s="26">
        <f>F6*G6</f>
        <v>1992000</v>
      </c>
      <c r="I6" s="14" t="s">
        <v>182</v>
      </c>
    </row>
    <row r="7" spans="1:9" s="17" customFormat="1" x14ac:dyDescent="0.25">
      <c r="A7" s="30">
        <f>SUBTOTAL(3,$B$6:B7)</f>
        <v>2</v>
      </c>
      <c r="B7" s="22">
        <v>1050080089</v>
      </c>
      <c r="C7" s="26" t="s">
        <v>25</v>
      </c>
      <c r="D7" s="14" t="s">
        <v>24</v>
      </c>
      <c r="E7" s="14" t="s">
        <v>177</v>
      </c>
      <c r="F7" s="15">
        <v>3</v>
      </c>
      <c r="G7" s="26">
        <f>'TONG HOP'!$G$13</f>
        <v>664000</v>
      </c>
      <c r="H7" s="26">
        <f t="shared" ref="H7:H14" si="0">F7*G7</f>
        <v>1992000</v>
      </c>
      <c r="I7" s="14" t="s">
        <v>183</v>
      </c>
    </row>
    <row r="8" spans="1:9" s="17" customFormat="1" x14ac:dyDescent="0.25">
      <c r="A8" s="30">
        <f>SUBTOTAL(3,$B$6:B8)</f>
        <v>3</v>
      </c>
      <c r="B8" s="22">
        <v>1150080061</v>
      </c>
      <c r="C8" s="26" t="s">
        <v>178</v>
      </c>
      <c r="D8" s="14" t="s">
        <v>19</v>
      </c>
      <c r="E8" s="14" t="s">
        <v>177</v>
      </c>
      <c r="F8" s="15">
        <v>3</v>
      </c>
      <c r="G8" s="26">
        <f>'TONG HOP'!$G$14</f>
        <v>664000</v>
      </c>
      <c r="H8" s="26">
        <f t="shared" si="0"/>
        <v>1992000</v>
      </c>
      <c r="I8" s="14" t="s">
        <v>182</v>
      </c>
    </row>
    <row r="9" spans="1:9" s="17" customFormat="1" x14ac:dyDescent="0.25">
      <c r="A9" s="30">
        <f>SUBTOTAL(3,$B$6:B9)</f>
        <v>4</v>
      </c>
      <c r="B9" s="16">
        <v>1050070025</v>
      </c>
      <c r="C9" s="26" t="s">
        <v>179</v>
      </c>
      <c r="D9" s="14" t="s">
        <v>17</v>
      </c>
      <c r="E9" s="14" t="s">
        <v>177</v>
      </c>
      <c r="F9" s="15">
        <v>3</v>
      </c>
      <c r="G9" s="26">
        <f>'TONG HOP'!$G$15</f>
        <v>664000</v>
      </c>
      <c r="H9" s="26">
        <f t="shared" si="0"/>
        <v>1992000</v>
      </c>
      <c r="I9" s="14" t="s">
        <v>182</v>
      </c>
    </row>
    <row r="10" spans="1:9" s="17" customFormat="1" x14ac:dyDescent="0.25">
      <c r="A10" s="30">
        <f>SUBTOTAL(3,$B$6:B10)</f>
        <v>5</v>
      </c>
      <c r="B10" s="16" t="s">
        <v>32</v>
      </c>
      <c r="C10" s="26" t="s">
        <v>33</v>
      </c>
      <c r="D10" s="14" t="s">
        <v>23</v>
      </c>
      <c r="E10" s="14" t="s">
        <v>177</v>
      </c>
      <c r="F10" s="15">
        <v>3</v>
      </c>
      <c r="G10" s="26">
        <f>'TONG HOP'!$G$16</f>
        <v>664000</v>
      </c>
      <c r="H10" s="26">
        <f t="shared" si="0"/>
        <v>1992000</v>
      </c>
      <c r="I10" s="14" t="s">
        <v>182</v>
      </c>
    </row>
    <row r="11" spans="1:9" s="17" customFormat="1" x14ac:dyDescent="0.25">
      <c r="A11" s="30">
        <f>SUBTOTAL(3,$B$6:B11)</f>
        <v>6</v>
      </c>
      <c r="B11" s="22">
        <v>1250080200</v>
      </c>
      <c r="C11" s="26" t="s">
        <v>31</v>
      </c>
      <c r="D11" s="14" t="s">
        <v>22</v>
      </c>
      <c r="E11" s="14" t="s">
        <v>20</v>
      </c>
      <c r="F11" s="15">
        <v>3</v>
      </c>
      <c r="G11" s="26">
        <f>'TONG HOP'!$G$17</f>
        <v>664000</v>
      </c>
      <c r="H11" s="26">
        <f t="shared" si="0"/>
        <v>1992000</v>
      </c>
      <c r="I11" s="14" t="s">
        <v>182</v>
      </c>
    </row>
    <row r="12" spans="1:9" s="17" customFormat="1" x14ac:dyDescent="0.25">
      <c r="A12" s="30">
        <f>SUBTOTAL(3,$B$6:B12)</f>
        <v>7</v>
      </c>
      <c r="B12" s="16">
        <v>1250080203</v>
      </c>
      <c r="C12" s="26" t="s">
        <v>180</v>
      </c>
      <c r="D12" s="14" t="s">
        <v>22</v>
      </c>
      <c r="E12" s="14" t="s">
        <v>20</v>
      </c>
      <c r="F12" s="15">
        <v>3</v>
      </c>
      <c r="G12" s="26">
        <f>'TONG HOP'!$G$18</f>
        <v>664000</v>
      </c>
      <c r="H12" s="26">
        <f t="shared" si="0"/>
        <v>1992000</v>
      </c>
      <c r="I12" s="14" t="s">
        <v>182</v>
      </c>
    </row>
    <row r="13" spans="1:9" s="17" customFormat="1" x14ac:dyDescent="0.25">
      <c r="A13" s="30">
        <f>SUBTOTAL(3,$B$6:B13)</f>
        <v>8</v>
      </c>
      <c r="B13" s="22">
        <v>1250080238</v>
      </c>
      <c r="C13" s="26" t="s">
        <v>181</v>
      </c>
      <c r="D13" s="14" t="s">
        <v>22</v>
      </c>
      <c r="E13" s="14" t="s">
        <v>20</v>
      </c>
      <c r="F13" s="15">
        <v>3</v>
      </c>
      <c r="G13" s="26">
        <f>'TONG HOP'!$G$19</f>
        <v>664000</v>
      </c>
      <c r="H13" s="26">
        <f t="shared" si="0"/>
        <v>1992000</v>
      </c>
      <c r="I13" s="14" t="s">
        <v>182</v>
      </c>
    </row>
    <row r="14" spans="1:9" s="17" customFormat="1" x14ac:dyDescent="0.25">
      <c r="A14" s="30">
        <f>SUBTOTAL(3,$B$6:B14)</f>
        <v>9</v>
      </c>
      <c r="B14" s="22">
        <v>1250080185</v>
      </c>
      <c r="C14" s="26" t="s">
        <v>30</v>
      </c>
      <c r="D14" s="14" t="s">
        <v>22</v>
      </c>
      <c r="E14" s="14" t="s">
        <v>20</v>
      </c>
      <c r="F14" s="15">
        <v>3</v>
      </c>
      <c r="G14" s="26">
        <f>'TONG HOP'!$G$20</f>
        <v>664000</v>
      </c>
      <c r="H14" s="26">
        <f t="shared" si="0"/>
        <v>1992000</v>
      </c>
      <c r="I14" s="14" t="s">
        <v>182</v>
      </c>
    </row>
    <row r="16" spans="1:9" x14ac:dyDescent="0.25">
      <c r="A16" s="2"/>
      <c r="B16" s="11"/>
      <c r="C16" s="2"/>
      <c r="D16" s="2"/>
      <c r="E16" s="2"/>
      <c r="F16" s="52" t="s">
        <v>13</v>
      </c>
      <c r="G16" s="52"/>
      <c r="H16" s="52"/>
      <c r="I16" s="52"/>
    </row>
    <row r="17" spans="1:9" x14ac:dyDescent="0.25">
      <c r="A17" s="53" t="s">
        <v>8</v>
      </c>
      <c r="B17" s="53"/>
      <c r="C17" s="53"/>
      <c r="D17" s="19"/>
      <c r="E17" s="3"/>
      <c r="F17" s="53" t="s">
        <v>9</v>
      </c>
      <c r="G17" s="53"/>
      <c r="H17" s="53"/>
      <c r="I17" s="53"/>
    </row>
    <row r="18" spans="1:9" x14ac:dyDescent="0.25">
      <c r="G18" s="4"/>
    </row>
    <row r="19" spans="1:9" x14ac:dyDescent="0.25">
      <c r="G19" s="4"/>
    </row>
    <row r="20" spans="1:9" x14ac:dyDescent="0.25">
      <c r="G20" s="4"/>
    </row>
    <row r="21" spans="1:9" x14ac:dyDescent="0.25">
      <c r="C21" s="18"/>
      <c r="D21" s="18"/>
      <c r="E21" s="18"/>
      <c r="F21" s="54"/>
      <c r="G21" s="54"/>
      <c r="H21" s="54"/>
    </row>
    <row r="22" spans="1:9" x14ac:dyDescent="0.25">
      <c r="A22" s="33"/>
      <c r="B22" s="34"/>
      <c r="C22" s="33"/>
      <c r="D22" s="33"/>
      <c r="E22" s="33"/>
      <c r="F22" s="35"/>
      <c r="G22" s="35"/>
      <c r="H22" s="33"/>
      <c r="I22" s="33"/>
    </row>
    <row r="23" spans="1:9" x14ac:dyDescent="0.25">
      <c r="A23" s="55" t="s">
        <v>10</v>
      </c>
      <c r="B23" s="55"/>
      <c r="C23" s="55"/>
      <c r="D23" s="55"/>
      <c r="E23" s="55"/>
      <c r="F23" s="55"/>
      <c r="G23" s="55"/>
      <c r="H23" s="55"/>
      <c r="I23" s="55"/>
    </row>
    <row r="24" spans="1:9" x14ac:dyDescent="0.25">
      <c r="A24" s="5" t="s">
        <v>11</v>
      </c>
      <c r="B24" s="12"/>
      <c r="E24" s="6"/>
      <c r="F24" s="13"/>
      <c r="G24" s="4"/>
      <c r="H24" s="18"/>
      <c r="I24" s="18"/>
    </row>
    <row r="25" spans="1:9" x14ac:dyDescent="0.25">
      <c r="A25" s="51" t="s">
        <v>12</v>
      </c>
      <c r="B25" s="51"/>
      <c r="C25" s="7"/>
      <c r="E25" s="6"/>
      <c r="G25" s="4"/>
    </row>
  </sheetData>
  <autoFilter ref="A5:I5"/>
  <mergeCells count="8">
    <mergeCell ref="F21:H21"/>
    <mergeCell ref="A25:B25"/>
    <mergeCell ref="A23:I23"/>
    <mergeCell ref="A2:I2"/>
    <mergeCell ref="A3:I3"/>
    <mergeCell ref="A17:C17"/>
    <mergeCell ref="F16:I16"/>
    <mergeCell ref="F17:I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1"/>
  <sheetViews>
    <sheetView zoomScale="85" zoomScaleNormal="85" workbookViewId="0">
      <selection activeCell="C19" sqref="C19"/>
    </sheetView>
  </sheetViews>
  <sheetFormatPr defaultColWidth="8.85546875" defaultRowHeight="15.75" x14ac:dyDescent="0.25"/>
  <cols>
    <col min="1" max="1" width="9.85546875" style="1" customWidth="1"/>
    <col min="2" max="2" width="11.28515625" style="10" customWidth="1"/>
    <col min="3" max="3" width="27.140625" style="1" bestFit="1" customWidth="1"/>
    <col min="4" max="4" width="15.5703125" style="1" bestFit="1" customWidth="1"/>
    <col min="5" max="5" width="41.7109375" style="1" bestFit="1" customWidth="1"/>
    <col min="6" max="6" width="16.7109375" style="4" bestFit="1" customWidth="1"/>
    <col min="7" max="7" width="24.5703125" style="1" bestFit="1" customWidth="1"/>
    <col min="8" max="8" width="17.7109375" style="1" bestFit="1" customWidth="1"/>
    <col min="9" max="9" width="31.42578125" style="1" bestFit="1" customWidth="1"/>
    <col min="10" max="16384" width="8.85546875" style="1"/>
  </cols>
  <sheetData>
    <row r="2" spans="1:9" x14ac:dyDescent="0.25">
      <c r="A2" s="54" t="s">
        <v>61</v>
      </c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54" t="s">
        <v>303</v>
      </c>
      <c r="B3" s="54"/>
      <c r="C3" s="54"/>
      <c r="D3" s="54"/>
      <c r="E3" s="54"/>
      <c r="F3" s="54"/>
      <c r="G3" s="54"/>
      <c r="H3" s="54"/>
      <c r="I3" s="54"/>
    </row>
    <row r="5" spans="1:9" s="29" customFormat="1" x14ac:dyDescent="0.25">
      <c r="A5" s="8" t="s">
        <v>0</v>
      </c>
      <c r="B5" s="8" t="s">
        <v>1</v>
      </c>
      <c r="C5" s="25" t="s">
        <v>2</v>
      </c>
      <c r="D5" s="8" t="s">
        <v>3</v>
      </c>
      <c r="E5" s="8" t="s">
        <v>4</v>
      </c>
      <c r="F5" s="8" t="s">
        <v>5</v>
      </c>
      <c r="G5" s="24" t="s">
        <v>6</v>
      </c>
      <c r="H5" s="25" t="s">
        <v>7</v>
      </c>
      <c r="I5" s="9" t="s">
        <v>206</v>
      </c>
    </row>
    <row r="6" spans="1:9" s="17" customFormat="1" x14ac:dyDescent="0.25">
      <c r="A6" s="30">
        <f>SUBTOTAL(3,$B$6:B6)</f>
        <v>1</v>
      </c>
      <c r="B6" s="16">
        <v>1050090123</v>
      </c>
      <c r="C6" s="26" t="s">
        <v>184</v>
      </c>
      <c r="D6" s="14" t="s">
        <v>98</v>
      </c>
      <c r="E6" s="14" t="s">
        <v>58</v>
      </c>
      <c r="F6" s="15">
        <v>3</v>
      </c>
      <c r="G6" s="26">
        <f>'TONG HOP'!$G$21</f>
        <v>596000</v>
      </c>
      <c r="H6" s="26">
        <f>F6*G6</f>
        <v>1788000</v>
      </c>
      <c r="I6" s="14" t="s">
        <v>199</v>
      </c>
    </row>
    <row r="7" spans="1:9" s="17" customFormat="1" x14ac:dyDescent="0.25">
      <c r="A7" s="30">
        <f>SUBTOTAL(3,$B$6:B7)</f>
        <v>2</v>
      </c>
      <c r="B7" s="16">
        <v>1150090100</v>
      </c>
      <c r="C7" s="26" t="s">
        <v>96</v>
      </c>
      <c r="D7" s="14" t="s">
        <v>98</v>
      </c>
      <c r="E7" s="14" t="s">
        <v>58</v>
      </c>
      <c r="F7" s="15">
        <v>3</v>
      </c>
      <c r="G7" s="26">
        <f>'TONG HOP'!$G$22</f>
        <v>596000</v>
      </c>
      <c r="H7" s="26">
        <f t="shared" ref="H7:H30" si="0">F7*G7</f>
        <v>1788000</v>
      </c>
      <c r="I7" s="14" t="s">
        <v>199</v>
      </c>
    </row>
    <row r="8" spans="1:9" s="17" customFormat="1" x14ac:dyDescent="0.25">
      <c r="A8" s="30">
        <f>SUBTOTAL(3,$B$6:B8)</f>
        <v>3</v>
      </c>
      <c r="B8" s="16" t="s">
        <v>92</v>
      </c>
      <c r="C8" s="26" t="s">
        <v>93</v>
      </c>
      <c r="D8" s="14" t="s">
        <v>94</v>
      </c>
      <c r="E8" s="14" t="s">
        <v>139</v>
      </c>
      <c r="F8" s="15">
        <v>3</v>
      </c>
      <c r="G8" s="26">
        <f>'TONG HOP'!$G$23</f>
        <v>469000</v>
      </c>
      <c r="H8" s="26">
        <f t="shared" si="0"/>
        <v>1407000</v>
      </c>
      <c r="I8" s="14" t="s">
        <v>135</v>
      </c>
    </row>
    <row r="9" spans="1:9" s="17" customFormat="1" x14ac:dyDescent="0.25">
      <c r="A9" s="30">
        <f>SUBTOTAL(3,$B$6:B9)</f>
        <v>4</v>
      </c>
      <c r="B9" s="16" t="s">
        <v>185</v>
      </c>
      <c r="C9" s="26" t="s">
        <v>186</v>
      </c>
      <c r="D9" s="14" t="s">
        <v>134</v>
      </c>
      <c r="E9" s="14" t="s">
        <v>138</v>
      </c>
      <c r="F9" s="15">
        <v>3</v>
      </c>
      <c r="G9" s="26">
        <f>'TONG HOP'!$G$24</f>
        <v>504000</v>
      </c>
      <c r="H9" s="26">
        <f t="shared" si="0"/>
        <v>1512000</v>
      </c>
      <c r="I9" s="14" t="s">
        <v>133</v>
      </c>
    </row>
    <row r="10" spans="1:9" s="17" customFormat="1" x14ac:dyDescent="0.25">
      <c r="A10" s="30">
        <f>SUBTOTAL(3,$B$6:B10)</f>
        <v>5</v>
      </c>
      <c r="B10" s="16">
        <v>1050090237</v>
      </c>
      <c r="C10" s="26" t="s">
        <v>187</v>
      </c>
      <c r="D10" s="14" t="s">
        <v>98</v>
      </c>
      <c r="E10" s="14" t="s">
        <v>188</v>
      </c>
      <c r="F10" s="15">
        <v>2</v>
      </c>
      <c r="G10" s="26">
        <f>'TONG HOP'!$G$25</f>
        <v>596000</v>
      </c>
      <c r="H10" s="26">
        <f t="shared" si="0"/>
        <v>1192000</v>
      </c>
      <c r="I10" s="14" t="s">
        <v>200</v>
      </c>
    </row>
    <row r="11" spans="1:9" s="17" customFormat="1" x14ac:dyDescent="0.25">
      <c r="A11" s="30">
        <f>SUBTOTAL(3,$B$6:B11)</f>
        <v>6</v>
      </c>
      <c r="B11" s="16">
        <v>1250090219</v>
      </c>
      <c r="C11" s="26" t="s">
        <v>189</v>
      </c>
      <c r="D11" s="14" t="s">
        <v>140</v>
      </c>
      <c r="E11" s="14" t="s">
        <v>188</v>
      </c>
      <c r="F11" s="15">
        <v>2</v>
      </c>
      <c r="G11" s="26">
        <f>'TONG HOP'!$G$26</f>
        <v>596000</v>
      </c>
      <c r="H11" s="26">
        <f t="shared" si="0"/>
        <v>1192000</v>
      </c>
      <c r="I11" s="14" t="s">
        <v>200</v>
      </c>
    </row>
    <row r="12" spans="1:9" s="17" customFormat="1" x14ac:dyDescent="0.25">
      <c r="A12" s="30">
        <f>SUBTOTAL(3,$B$6:B12)</f>
        <v>7</v>
      </c>
      <c r="B12" s="16">
        <v>1050090123</v>
      </c>
      <c r="C12" s="26" t="s">
        <v>184</v>
      </c>
      <c r="D12" s="14" t="s">
        <v>98</v>
      </c>
      <c r="E12" s="14" t="s">
        <v>188</v>
      </c>
      <c r="F12" s="15">
        <v>2</v>
      </c>
      <c r="G12" s="26">
        <f>'TONG HOP'!$G$27</f>
        <v>596000</v>
      </c>
      <c r="H12" s="26">
        <f t="shared" si="0"/>
        <v>1192000</v>
      </c>
      <c r="I12" s="14" t="s">
        <v>200</v>
      </c>
    </row>
    <row r="13" spans="1:9" s="17" customFormat="1" x14ac:dyDescent="0.25">
      <c r="A13" s="30">
        <f>SUBTOTAL(3,$B$6:B13)</f>
        <v>8</v>
      </c>
      <c r="B13" s="16">
        <v>1050090432</v>
      </c>
      <c r="C13" s="26" t="s">
        <v>132</v>
      </c>
      <c r="D13" s="14" t="s">
        <v>98</v>
      </c>
      <c r="E13" s="14" t="s">
        <v>188</v>
      </c>
      <c r="F13" s="15">
        <v>2</v>
      </c>
      <c r="G13" s="26">
        <f>'TONG HOP'!$G$28</f>
        <v>596000</v>
      </c>
      <c r="H13" s="26">
        <f t="shared" si="0"/>
        <v>1192000</v>
      </c>
      <c r="I13" s="14" t="s">
        <v>199</v>
      </c>
    </row>
    <row r="14" spans="1:9" s="17" customFormat="1" x14ac:dyDescent="0.25">
      <c r="A14" s="30">
        <f>SUBTOTAL(3,$B$6:B14)</f>
        <v>9</v>
      </c>
      <c r="B14" s="16">
        <v>1050090432</v>
      </c>
      <c r="C14" s="26" t="s">
        <v>132</v>
      </c>
      <c r="D14" s="14" t="s">
        <v>98</v>
      </c>
      <c r="E14" s="14" t="s">
        <v>190</v>
      </c>
      <c r="F14" s="15">
        <v>2</v>
      </c>
      <c r="G14" s="26">
        <f>'TONG HOP'!$G$29</f>
        <v>596000</v>
      </c>
      <c r="H14" s="26">
        <f t="shared" si="0"/>
        <v>1192000</v>
      </c>
      <c r="I14" s="14" t="s">
        <v>201</v>
      </c>
    </row>
    <row r="15" spans="1:9" s="17" customFormat="1" x14ac:dyDescent="0.25">
      <c r="A15" s="30">
        <f>SUBTOTAL(3,$B$6:B15)</f>
        <v>10</v>
      </c>
      <c r="B15" s="16">
        <v>1050090428</v>
      </c>
      <c r="C15" s="26" t="s">
        <v>191</v>
      </c>
      <c r="D15" s="14" t="s">
        <v>74</v>
      </c>
      <c r="E15" s="14" t="s">
        <v>190</v>
      </c>
      <c r="F15" s="15">
        <v>2</v>
      </c>
      <c r="G15" s="26">
        <f>'TONG HOP'!$G$30</f>
        <v>596000</v>
      </c>
      <c r="H15" s="26">
        <f t="shared" si="0"/>
        <v>1192000</v>
      </c>
      <c r="I15" s="14" t="s">
        <v>201</v>
      </c>
    </row>
    <row r="16" spans="1:9" s="17" customFormat="1" x14ac:dyDescent="0.25">
      <c r="A16" s="30">
        <f>SUBTOTAL(3,$B$6:B16)</f>
        <v>11</v>
      </c>
      <c r="B16" s="16">
        <v>1050090379</v>
      </c>
      <c r="C16" s="26" t="s">
        <v>192</v>
      </c>
      <c r="D16" s="14" t="s">
        <v>98</v>
      </c>
      <c r="E16" s="14" t="s">
        <v>190</v>
      </c>
      <c r="F16" s="15">
        <v>2</v>
      </c>
      <c r="G16" s="26">
        <f>'TONG HOP'!$G$31</f>
        <v>596000</v>
      </c>
      <c r="H16" s="26">
        <f t="shared" si="0"/>
        <v>1192000</v>
      </c>
      <c r="I16" s="14" t="s">
        <v>201</v>
      </c>
    </row>
    <row r="17" spans="1:9" s="17" customFormat="1" x14ac:dyDescent="0.25">
      <c r="A17" s="30">
        <f>SUBTOTAL(3,$B$6:B17)</f>
        <v>12</v>
      </c>
      <c r="B17" s="16">
        <v>1050090123</v>
      </c>
      <c r="C17" s="26" t="s">
        <v>184</v>
      </c>
      <c r="D17" s="14" t="s">
        <v>98</v>
      </c>
      <c r="E17" s="14" t="s">
        <v>190</v>
      </c>
      <c r="F17" s="15">
        <v>2</v>
      </c>
      <c r="G17" s="26">
        <f>'TONG HOP'!$G$32</f>
        <v>596000</v>
      </c>
      <c r="H17" s="26">
        <f t="shared" si="0"/>
        <v>1192000</v>
      </c>
      <c r="I17" s="14" t="s">
        <v>201</v>
      </c>
    </row>
    <row r="18" spans="1:9" s="17" customFormat="1" x14ac:dyDescent="0.25">
      <c r="A18" s="30">
        <f>SUBTOTAL(3,$B$6:B18)</f>
        <v>13</v>
      </c>
      <c r="B18" s="16">
        <v>1250090234</v>
      </c>
      <c r="C18" s="26" t="s">
        <v>127</v>
      </c>
      <c r="D18" s="14" t="s">
        <v>107</v>
      </c>
      <c r="E18" s="14" t="s">
        <v>190</v>
      </c>
      <c r="F18" s="15">
        <v>2</v>
      </c>
      <c r="G18" s="26">
        <f>'TONG HOP'!$G$33</f>
        <v>596000</v>
      </c>
      <c r="H18" s="26">
        <f t="shared" si="0"/>
        <v>1192000</v>
      </c>
      <c r="I18" s="14" t="s">
        <v>202</v>
      </c>
    </row>
    <row r="19" spans="1:9" s="17" customFormat="1" x14ac:dyDescent="0.25">
      <c r="A19" s="30">
        <f>SUBTOTAL(3,$B$6:B19)</f>
        <v>14</v>
      </c>
      <c r="B19" s="16">
        <v>1050090043</v>
      </c>
      <c r="C19" s="26" t="s">
        <v>106</v>
      </c>
      <c r="D19" s="14" t="s">
        <v>82</v>
      </c>
      <c r="E19" s="14" t="s">
        <v>193</v>
      </c>
      <c r="F19" s="15">
        <v>3</v>
      </c>
      <c r="G19" s="26">
        <f>'TONG HOP'!$G$34</f>
        <v>696000</v>
      </c>
      <c r="H19" s="26">
        <f t="shared" si="0"/>
        <v>2088000</v>
      </c>
      <c r="I19" s="14" t="s">
        <v>203</v>
      </c>
    </row>
    <row r="20" spans="1:9" s="17" customFormat="1" x14ac:dyDescent="0.25">
      <c r="A20" s="30">
        <f>SUBTOTAL(3,$B$6:B20)</f>
        <v>15</v>
      </c>
      <c r="B20" s="16">
        <v>1050090040</v>
      </c>
      <c r="C20" s="26" t="s">
        <v>81</v>
      </c>
      <c r="D20" s="14" t="s">
        <v>82</v>
      </c>
      <c r="E20" s="14" t="s">
        <v>193</v>
      </c>
      <c r="F20" s="15">
        <v>3</v>
      </c>
      <c r="G20" s="26">
        <f>'TONG HOP'!$G$35</f>
        <v>696000</v>
      </c>
      <c r="H20" s="26">
        <f t="shared" si="0"/>
        <v>2088000</v>
      </c>
      <c r="I20" s="14" t="s">
        <v>203</v>
      </c>
    </row>
    <row r="21" spans="1:9" s="17" customFormat="1" x14ac:dyDescent="0.25">
      <c r="A21" s="30">
        <f>SUBTOTAL(3,$B$6:B21)</f>
        <v>16</v>
      </c>
      <c r="B21" s="22">
        <v>1050090417</v>
      </c>
      <c r="C21" s="26" t="s">
        <v>79</v>
      </c>
      <c r="D21" s="14" t="s">
        <v>78</v>
      </c>
      <c r="E21" s="14" t="s">
        <v>193</v>
      </c>
      <c r="F21" s="15">
        <v>3</v>
      </c>
      <c r="G21" s="26">
        <f>'TONG HOP'!$G$36</f>
        <v>696000</v>
      </c>
      <c r="H21" s="26">
        <f t="shared" si="0"/>
        <v>2088000</v>
      </c>
      <c r="I21" s="14" t="s">
        <v>203</v>
      </c>
    </row>
    <row r="22" spans="1:9" s="17" customFormat="1" x14ac:dyDescent="0.25">
      <c r="A22" s="30">
        <f>SUBTOTAL(3,$B$6:B22)</f>
        <v>17</v>
      </c>
      <c r="B22" s="22">
        <v>1050090119</v>
      </c>
      <c r="C22" s="26" t="s">
        <v>129</v>
      </c>
      <c r="D22" s="14" t="s">
        <v>130</v>
      </c>
      <c r="E22" s="14" t="s">
        <v>194</v>
      </c>
      <c r="F22" s="15">
        <v>2</v>
      </c>
      <c r="G22" s="26">
        <f>'TONG HOP'!$G$37</f>
        <v>656000</v>
      </c>
      <c r="H22" s="26">
        <f t="shared" si="0"/>
        <v>1312000</v>
      </c>
      <c r="I22" s="14" t="s">
        <v>204</v>
      </c>
    </row>
    <row r="23" spans="1:9" s="17" customFormat="1" x14ac:dyDescent="0.25">
      <c r="A23" s="30">
        <f>SUBTOTAL(3,$B$6:B23)</f>
        <v>18</v>
      </c>
      <c r="B23" s="16">
        <v>1050090043</v>
      </c>
      <c r="C23" s="26" t="s">
        <v>106</v>
      </c>
      <c r="D23" s="14" t="s">
        <v>82</v>
      </c>
      <c r="E23" s="14" t="s">
        <v>195</v>
      </c>
      <c r="F23" s="15">
        <v>2</v>
      </c>
      <c r="G23" s="26">
        <f>'TONG HOP'!$G$38</f>
        <v>696000</v>
      </c>
      <c r="H23" s="26">
        <f t="shared" si="0"/>
        <v>1392000</v>
      </c>
      <c r="I23" s="14" t="s">
        <v>205</v>
      </c>
    </row>
    <row r="24" spans="1:9" s="17" customFormat="1" x14ac:dyDescent="0.25">
      <c r="A24" s="30">
        <f>SUBTOTAL(3,$B$6:B24)</f>
        <v>19</v>
      </c>
      <c r="B24" s="16">
        <v>1050090514</v>
      </c>
      <c r="C24" s="26" t="s">
        <v>136</v>
      </c>
      <c r="D24" s="14" t="s">
        <v>73</v>
      </c>
      <c r="E24" s="14" t="s">
        <v>195</v>
      </c>
      <c r="F24" s="15">
        <v>2</v>
      </c>
      <c r="G24" s="26">
        <f>'TONG HOP'!$G$39</f>
        <v>696000</v>
      </c>
      <c r="H24" s="26">
        <f t="shared" si="0"/>
        <v>1392000</v>
      </c>
      <c r="I24" s="14" t="s">
        <v>205</v>
      </c>
    </row>
    <row r="25" spans="1:9" s="17" customFormat="1" x14ac:dyDescent="0.25">
      <c r="A25" s="30">
        <f>SUBTOTAL(3,$B$6:B25)</f>
        <v>20</v>
      </c>
      <c r="B25" s="16">
        <v>1050090508</v>
      </c>
      <c r="C25" s="26" t="s">
        <v>141</v>
      </c>
      <c r="D25" s="14" t="s">
        <v>73</v>
      </c>
      <c r="E25" s="14" t="s">
        <v>195</v>
      </c>
      <c r="F25" s="15">
        <v>2</v>
      </c>
      <c r="G25" s="26">
        <f>'TONG HOP'!$G$40</f>
        <v>696000</v>
      </c>
      <c r="H25" s="26">
        <f t="shared" si="0"/>
        <v>1392000</v>
      </c>
      <c r="I25" s="14" t="s">
        <v>205</v>
      </c>
    </row>
    <row r="26" spans="1:9" s="17" customFormat="1" x14ac:dyDescent="0.25">
      <c r="A26" s="30">
        <f>SUBTOTAL(3,$B$6:B26)</f>
        <v>21</v>
      </c>
      <c r="B26" s="16">
        <v>1050090332</v>
      </c>
      <c r="C26" s="26" t="s">
        <v>196</v>
      </c>
      <c r="D26" s="14" t="s">
        <v>104</v>
      </c>
      <c r="E26" s="14" t="s">
        <v>197</v>
      </c>
      <c r="F26" s="15">
        <v>2</v>
      </c>
      <c r="G26" s="26">
        <f>'TONG HOP'!$G$41</f>
        <v>416000</v>
      </c>
      <c r="H26" s="26">
        <f t="shared" si="0"/>
        <v>832000</v>
      </c>
      <c r="I26" s="14" t="s">
        <v>137</v>
      </c>
    </row>
    <row r="27" spans="1:9" s="17" customFormat="1" x14ac:dyDescent="0.25">
      <c r="A27" s="30">
        <f>SUBTOTAL(3,$B$6:B27)</f>
        <v>22</v>
      </c>
      <c r="B27" s="22">
        <v>1050090428</v>
      </c>
      <c r="C27" s="26" t="s">
        <v>191</v>
      </c>
      <c r="D27" s="14" t="s">
        <v>74</v>
      </c>
      <c r="E27" s="14" t="s">
        <v>197</v>
      </c>
      <c r="F27" s="15">
        <v>2</v>
      </c>
      <c r="G27" s="26">
        <f>'TONG HOP'!$G$42</f>
        <v>416000</v>
      </c>
      <c r="H27" s="26">
        <f t="shared" si="0"/>
        <v>832000</v>
      </c>
      <c r="I27" s="14" t="s">
        <v>137</v>
      </c>
    </row>
    <row r="28" spans="1:9" s="17" customFormat="1" x14ac:dyDescent="0.25">
      <c r="A28" s="30">
        <f>SUBTOTAL(3,$B$6:B28)</f>
        <v>23</v>
      </c>
      <c r="B28" s="16">
        <v>1050090040</v>
      </c>
      <c r="C28" s="26" t="s">
        <v>81</v>
      </c>
      <c r="D28" s="14" t="s">
        <v>82</v>
      </c>
      <c r="E28" s="14" t="s">
        <v>197</v>
      </c>
      <c r="F28" s="15">
        <v>2</v>
      </c>
      <c r="G28" s="26">
        <f>'TONG HOP'!$G$43</f>
        <v>416000</v>
      </c>
      <c r="H28" s="26">
        <f t="shared" si="0"/>
        <v>832000</v>
      </c>
      <c r="I28" s="14" t="s">
        <v>137</v>
      </c>
    </row>
    <row r="29" spans="1:9" s="17" customFormat="1" x14ac:dyDescent="0.25">
      <c r="A29" s="30">
        <f>SUBTOTAL(3,$B$6:B29)</f>
        <v>24</v>
      </c>
      <c r="B29" s="22">
        <v>1050090043</v>
      </c>
      <c r="C29" s="26" t="s">
        <v>106</v>
      </c>
      <c r="D29" s="14" t="s">
        <v>82</v>
      </c>
      <c r="E29" s="14" t="s">
        <v>197</v>
      </c>
      <c r="F29" s="15">
        <v>2</v>
      </c>
      <c r="G29" s="26">
        <f>'TONG HOP'!$G$44</f>
        <v>416000</v>
      </c>
      <c r="H29" s="26">
        <f t="shared" si="0"/>
        <v>832000</v>
      </c>
      <c r="I29" s="14" t="s">
        <v>137</v>
      </c>
    </row>
    <row r="30" spans="1:9" s="17" customFormat="1" x14ac:dyDescent="0.25">
      <c r="A30" s="30">
        <f>SUBTOTAL(3,$B$6:B30)</f>
        <v>25</v>
      </c>
      <c r="B30" s="22">
        <v>1050090078</v>
      </c>
      <c r="C30" s="26" t="s">
        <v>198</v>
      </c>
      <c r="D30" s="14" t="s">
        <v>80</v>
      </c>
      <c r="E30" s="14" t="s">
        <v>197</v>
      </c>
      <c r="F30" s="15">
        <v>2</v>
      </c>
      <c r="G30" s="26">
        <f>'TONG HOP'!$G$45</f>
        <v>416000</v>
      </c>
      <c r="H30" s="26">
        <f t="shared" si="0"/>
        <v>832000</v>
      </c>
      <c r="I30" s="14" t="s">
        <v>137</v>
      </c>
    </row>
    <row r="32" spans="1:9" x14ac:dyDescent="0.25">
      <c r="A32" s="2"/>
      <c r="B32" s="11"/>
      <c r="C32" s="2"/>
      <c r="D32" s="2"/>
      <c r="E32" s="2"/>
      <c r="F32" s="52" t="s">
        <v>13</v>
      </c>
      <c r="G32" s="52"/>
      <c r="H32" s="52"/>
      <c r="I32" s="52"/>
    </row>
    <row r="33" spans="1:9" x14ac:dyDescent="0.25">
      <c r="A33" s="53" t="s">
        <v>8</v>
      </c>
      <c r="B33" s="53"/>
      <c r="C33" s="53"/>
      <c r="D33" s="19"/>
      <c r="E33" s="3"/>
      <c r="F33" s="53" t="s">
        <v>9</v>
      </c>
      <c r="G33" s="53"/>
      <c r="H33" s="53"/>
      <c r="I33" s="53"/>
    </row>
    <row r="34" spans="1:9" x14ac:dyDescent="0.25">
      <c r="G34" s="4"/>
    </row>
    <row r="35" spans="1:9" x14ac:dyDescent="0.25">
      <c r="G35" s="4"/>
    </row>
    <row r="36" spans="1:9" x14ac:dyDescent="0.25">
      <c r="G36" s="4"/>
    </row>
    <row r="37" spans="1:9" x14ac:dyDescent="0.25">
      <c r="C37" s="18"/>
      <c r="D37" s="18"/>
      <c r="E37" s="18"/>
      <c r="F37" s="54"/>
      <c r="G37" s="54"/>
      <c r="H37" s="54"/>
    </row>
    <row r="38" spans="1:9" x14ac:dyDescent="0.25">
      <c r="A38" s="33"/>
      <c r="B38" s="34"/>
      <c r="C38" s="33"/>
      <c r="D38" s="33"/>
      <c r="E38" s="33"/>
      <c r="F38" s="35"/>
      <c r="G38" s="35"/>
      <c r="H38" s="33"/>
      <c r="I38" s="33"/>
    </row>
    <row r="39" spans="1:9" x14ac:dyDescent="0.25">
      <c r="A39" s="55" t="s">
        <v>10</v>
      </c>
      <c r="B39" s="55"/>
      <c r="C39" s="55"/>
      <c r="D39" s="55"/>
      <c r="E39" s="55"/>
      <c r="F39" s="55"/>
      <c r="G39" s="55"/>
      <c r="H39" s="55"/>
      <c r="I39" s="55"/>
    </row>
    <row r="40" spans="1:9" x14ac:dyDescent="0.25">
      <c r="A40" s="5" t="s">
        <v>11</v>
      </c>
      <c r="B40" s="12"/>
      <c r="E40" s="6"/>
      <c r="F40" s="13"/>
      <c r="G40" s="4"/>
      <c r="H40" s="18"/>
      <c r="I40" s="18"/>
    </row>
    <row r="41" spans="1:9" x14ac:dyDescent="0.25">
      <c r="A41" s="51" t="s">
        <v>12</v>
      </c>
      <c r="B41" s="51"/>
      <c r="C41" s="7"/>
      <c r="E41" s="6"/>
      <c r="G41" s="4"/>
    </row>
  </sheetData>
  <autoFilter ref="A5:I5"/>
  <mergeCells count="8">
    <mergeCell ref="F37:H37"/>
    <mergeCell ref="A39:I39"/>
    <mergeCell ref="A41:B41"/>
    <mergeCell ref="A2:I2"/>
    <mergeCell ref="A3:I3"/>
    <mergeCell ref="F32:I32"/>
    <mergeCell ref="A33:C33"/>
    <mergeCell ref="F33:I33"/>
  </mergeCells>
  <pageMargins left="0.51181102362204722" right="0.51181102362204722" top="0.31496062992125984" bottom="0.31496062992125984" header="0" footer="0"/>
  <pageSetup paperSize="9" scale="4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3"/>
  <sheetViews>
    <sheetView zoomScale="85" zoomScaleNormal="85" workbookViewId="0">
      <selection sqref="A1:XFD1048576"/>
    </sheetView>
  </sheetViews>
  <sheetFormatPr defaultColWidth="8.85546875" defaultRowHeight="15.75" x14ac:dyDescent="0.25"/>
  <cols>
    <col min="1" max="1" width="9.85546875" style="1" customWidth="1"/>
    <col min="2" max="2" width="11.28515625" style="10" customWidth="1"/>
    <col min="3" max="3" width="24.42578125" style="1" bestFit="1" customWidth="1"/>
    <col min="4" max="4" width="14.42578125" style="1" bestFit="1" customWidth="1"/>
    <col min="5" max="5" width="29.42578125" style="1" bestFit="1" customWidth="1"/>
    <col min="6" max="6" width="16.7109375" style="4" bestFit="1" customWidth="1"/>
    <col min="7" max="7" width="24.5703125" style="1" bestFit="1" customWidth="1"/>
    <col min="8" max="8" width="17.7109375" style="1" bestFit="1" customWidth="1"/>
    <col min="9" max="9" width="31.42578125" style="1" bestFit="1" customWidth="1"/>
    <col min="10" max="16384" width="8.85546875" style="1"/>
  </cols>
  <sheetData>
    <row r="2" spans="1:9" x14ac:dyDescent="0.25">
      <c r="A2" s="54" t="s">
        <v>61</v>
      </c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54" t="s">
        <v>304</v>
      </c>
      <c r="B3" s="54"/>
      <c r="C3" s="54"/>
      <c r="D3" s="54"/>
      <c r="E3" s="54"/>
      <c r="F3" s="54"/>
      <c r="G3" s="54"/>
      <c r="H3" s="54"/>
      <c r="I3" s="54"/>
    </row>
    <row r="5" spans="1:9" s="29" customFormat="1" x14ac:dyDescent="0.25">
      <c r="A5" s="8" t="s">
        <v>0</v>
      </c>
      <c r="B5" s="8" t="s">
        <v>1</v>
      </c>
      <c r="C5" s="25" t="s">
        <v>2</v>
      </c>
      <c r="D5" s="8" t="s">
        <v>3</v>
      </c>
      <c r="E5" s="8" t="s">
        <v>4</v>
      </c>
      <c r="F5" s="8" t="s">
        <v>5</v>
      </c>
      <c r="G5" s="24" t="s">
        <v>6</v>
      </c>
      <c r="H5" s="25" t="s">
        <v>7</v>
      </c>
      <c r="I5" s="9" t="s">
        <v>206</v>
      </c>
    </row>
    <row r="6" spans="1:9" s="17" customFormat="1" x14ac:dyDescent="0.25">
      <c r="A6" s="30">
        <f>SUBTOTAL(3,$B$6:B6)</f>
        <v>1</v>
      </c>
      <c r="B6" s="16">
        <v>1250060026</v>
      </c>
      <c r="C6" s="26" t="s">
        <v>83</v>
      </c>
      <c r="D6" s="14" t="s">
        <v>125</v>
      </c>
      <c r="E6" s="14" t="s">
        <v>126</v>
      </c>
      <c r="F6" s="15">
        <v>3</v>
      </c>
      <c r="G6" s="26">
        <f>'TONG HOP'!$G$46</f>
        <v>591000</v>
      </c>
      <c r="H6" s="26">
        <f>F6*G6</f>
        <v>1773000</v>
      </c>
      <c r="I6" s="14" t="s">
        <v>59</v>
      </c>
    </row>
    <row r="7" spans="1:9" s="17" customFormat="1" x14ac:dyDescent="0.25">
      <c r="A7" s="30">
        <f>SUBTOTAL(3,$B$6:B7)</f>
        <v>2</v>
      </c>
      <c r="B7" s="16">
        <v>1150120055</v>
      </c>
      <c r="C7" s="26" t="s">
        <v>111</v>
      </c>
      <c r="D7" s="14" t="s">
        <v>44</v>
      </c>
      <c r="E7" s="14" t="s">
        <v>124</v>
      </c>
      <c r="F7" s="15">
        <v>2</v>
      </c>
      <c r="G7" s="26">
        <f>'TONG HOP'!$G$47</f>
        <v>636000</v>
      </c>
      <c r="H7" s="26">
        <f t="shared" ref="H7:H22" si="0">F7*G7</f>
        <v>1272000</v>
      </c>
      <c r="I7" s="14" t="s">
        <v>221</v>
      </c>
    </row>
    <row r="8" spans="1:9" s="17" customFormat="1" x14ac:dyDescent="0.25">
      <c r="A8" s="30">
        <f>SUBTOTAL(3,$B$6:B8)</f>
        <v>3</v>
      </c>
      <c r="B8" s="16">
        <v>1150120023</v>
      </c>
      <c r="C8" s="26" t="s">
        <v>117</v>
      </c>
      <c r="D8" s="14" t="s">
        <v>50</v>
      </c>
      <c r="E8" s="14" t="s">
        <v>124</v>
      </c>
      <c r="F8" s="15">
        <v>2</v>
      </c>
      <c r="G8" s="26">
        <f>'TONG HOP'!$G$48</f>
        <v>636000</v>
      </c>
      <c r="H8" s="26">
        <f t="shared" si="0"/>
        <v>1272000</v>
      </c>
      <c r="I8" s="14" t="s">
        <v>222</v>
      </c>
    </row>
    <row r="9" spans="1:9" s="17" customFormat="1" x14ac:dyDescent="0.25">
      <c r="A9" s="30">
        <f>SUBTOTAL(3,$B$6:B9)</f>
        <v>4</v>
      </c>
      <c r="B9" s="16">
        <v>1150120107</v>
      </c>
      <c r="C9" s="26" t="s">
        <v>207</v>
      </c>
      <c r="D9" s="14" t="s">
        <v>49</v>
      </c>
      <c r="E9" s="14" t="s">
        <v>124</v>
      </c>
      <c r="F9" s="15">
        <v>2</v>
      </c>
      <c r="G9" s="26">
        <f>'TONG HOP'!$G$49</f>
        <v>636000</v>
      </c>
      <c r="H9" s="26">
        <f t="shared" si="0"/>
        <v>1272000</v>
      </c>
      <c r="I9" s="14" t="s">
        <v>223</v>
      </c>
    </row>
    <row r="10" spans="1:9" s="17" customFormat="1" x14ac:dyDescent="0.25">
      <c r="A10" s="30">
        <f>SUBTOTAL(3,$B$6:B10)</f>
        <v>5</v>
      </c>
      <c r="B10" s="16">
        <v>1050120046</v>
      </c>
      <c r="C10" s="26" t="s">
        <v>123</v>
      </c>
      <c r="D10" s="14" t="s">
        <v>51</v>
      </c>
      <c r="E10" s="14" t="s">
        <v>124</v>
      </c>
      <c r="F10" s="15">
        <v>2</v>
      </c>
      <c r="G10" s="26">
        <f>'TONG HOP'!$G$50</f>
        <v>636000</v>
      </c>
      <c r="H10" s="26">
        <f t="shared" si="0"/>
        <v>1272000</v>
      </c>
      <c r="I10" s="14" t="s">
        <v>224</v>
      </c>
    </row>
    <row r="11" spans="1:9" s="17" customFormat="1" x14ac:dyDescent="0.25">
      <c r="A11" s="30">
        <f>SUBTOTAL(3,$B$6:B11)</f>
        <v>6</v>
      </c>
      <c r="B11" s="16">
        <v>1150120131</v>
      </c>
      <c r="C11" s="26" t="s">
        <v>115</v>
      </c>
      <c r="D11" s="14" t="s">
        <v>48</v>
      </c>
      <c r="E11" s="14" t="s">
        <v>124</v>
      </c>
      <c r="F11" s="15">
        <v>2</v>
      </c>
      <c r="G11" s="26">
        <f>'TONG HOP'!$G$51</f>
        <v>636000</v>
      </c>
      <c r="H11" s="26">
        <f t="shared" si="0"/>
        <v>1272000</v>
      </c>
      <c r="I11" s="14" t="s">
        <v>223</v>
      </c>
    </row>
    <row r="12" spans="1:9" s="17" customFormat="1" x14ac:dyDescent="0.25">
      <c r="A12" s="30">
        <f>SUBTOTAL(3,$B$6:B12)</f>
        <v>7</v>
      </c>
      <c r="B12" s="16">
        <v>1150120093</v>
      </c>
      <c r="C12" s="26" t="s">
        <v>208</v>
      </c>
      <c r="D12" s="14" t="s">
        <v>50</v>
      </c>
      <c r="E12" s="14" t="s">
        <v>124</v>
      </c>
      <c r="F12" s="15">
        <v>2</v>
      </c>
      <c r="G12" s="26">
        <f>'TONG HOP'!$G$52</f>
        <v>636000</v>
      </c>
      <c r="H12" s="26">
        <f t="shared" si="0"/>
        <v>1272000</v>
      </c>
      <c r="I12" s="14" t="s">
        <v>223</v>
      </c>
    </row>
    <row r="13" spans="1:9" s="17" customFormat="1" x14ac:dyDescent="0.25">
      <c r="A13" s="30">
        <f>SUBTOTAL(3,$B$6:B13)</f>
        <v>8</v>
      </c>
      <c r="B13" s="16">
        <v>1150120090</v>
      </c>
      <c r="C13" s="26" t="s">
        <v>122</v>
      </c>
      <c r="D13" s="14" t="s">
        <v>50</v>
      </c>
      <c r="E13" s="14" t="s">
        <v>124</v>
      </c>
      <c r="F13" s="15">
        <v>2</v>
      </c>
      <c r="G13" s="26">
        <f>'TONG HOP'!$G$53</f>
        <v>636000</v>
      </c>
      <c r="H13" s="26">
        <f t="shared" si="0"/>
        <v>1272000</v>
      </c>
      <c r="I13" s="14" t="s">
        <v>223</v>
      </c>
    </row>
    <row r="14" spans="1:9" s="17" customFormat="1" x14ac:dyDescent="0.25">
      <c r="A14" s="30">
        <f>SUBTOTAL(3,$B$6:B14)</f>
        <v>9</v>
      </c>
      <c r="B14" s="16">
        <v>1050120080</v>
      </c>
      <c r="C14" s="26" t="s">
        <v>209</v>
      </c>
      <c r="D14" s="14" t="s">
        <v>47</v>
      </c>
      <c r="E14" s="14" t="s">
        <v>124</v>
      </c>
      <c r="F14" s="15">
        <v>2</v>
      </c>
      <c r="G14" s="26">
        <f>'TONG HOP'!$G$54</f>
        <v>636000</v>
      </c>
      <c r="H14" s="26">
        <f t="shared" si="0"/>
        <v>1272000</v>
      </c>
      <c r="I14" s="14" t="s">
        <v>225</v>
      </c>
    </row>
    <row r="15" spans="1:9" s="17" customFormat="1" x14ac:dyDescent="0.25">
      <c r="A15" s="30">
        <f>SUBTOTAL(3,$B$6:B15)</f>
        <v>10</v>
      </c>
      <c r="B15" s="16">
        <v>1350020019</v>
      </c>
      <c r="C15" s="26" t="s">
        <v>210</v>
      </c>
      <c r="D15" s="14" t="s">
        <v>108</v>
      </c>
      <c r="E15" s="14" t="s">
        <v>211</v>
      </c>
      <c r="F15" s="15">
        <v>2</v>
      </c>
      <c r="G15" s="26">
        <f>'TONG HOP'!$G$55</f>
        <v>672000</v>
      </c>
      <c r="H15" s="26">
        <f t="shared" si="0"/>
        <v>1344000</v>
      </c>
      <c r="I15" s="14" t="s">
        <v>226</v>
      </c>
    </row>
    <row r="16" spans="1:9" s="17" customFormat="1" x14ac:dyDescent="0.25">
      <c r="A16" s="30">
        <f>SUBTOTAL(3,$B$6:B16)</f>
        <v>11</v>
      </c>
      <c r="B16" s="16">
        <v>1350020007</v>
      </c>
      <c r="C16" s="26" t="s">
        <v>212</v>
      </c>
      <c r="D16" s="14" t="s">
        <v>108</v>
      </c>
      <c r="E16" s="14" t="s">
        <v>213</v>
      </c>
      <c r="F16" s="15">
        <v>2</v>
      </c>
      <c r="G16" s="26">
        <f>'TONG HOP'!$G$56</f>
        <v>672000</v>
      </c>
      <c r="H16" s="26">
        <f t="shared" si="0"/>
        <v>1344000</v>
      </c>
      <c r="I16" s="14" t="s">
        <v>227</v>
      </c>
    </row>
    <row r="17" spans="1:9" s="17" customFormat="1" x14ac:dyDescent="0.25">
      <c r="A17" s="30">
        <f>SUBTOTAL(3,$B$6:B17)</f>
        <v>12</v>
      </c>
      <c r="B17" s="16">
        <v>1050120046</v>
      </c>
      <c r="C17" s="26" t="s">
        <v>123</v>
      </c>
      <c r="D17" s="14" t="s">
        <v>51</v>
      </c>
      <c r="E17" s="14" t="s">
        <v>214</v>
      </c>
      <c r="F17" s="15">
        <v>2</v>
      </c>
      <c r="G17" s="26">
        <f>'TONG HOP'!$G$57</f>
        <v>636000</v>
      </c>
      <c r="H17" s="26">
        <f t="shared" si="0"/>
        <v>1272000</v>
      </c>
      <c r="I17" s="14" t="s">
        <v>224</v>
      </c>
    </row>
    <row r="18" spans="1:9" s="17" customFormat="1" x14ac:dyDescent="0.25">
      <c r="A18" s="30">
        <f>SUBTOTAL(3,$B$6:B18)</f>
        <v>13</v>
      </c>
      <c r="B18" s="16">
        <v>1050120107</v>
      </c>
      <c r="C18" s="26" t="s">
        <v>215</v>
      </c>
      <c r="D18" s="14" t="s">
        <v>52</v>
      </c>
      <c r="E18" s="14" t="s">
        <v>214</v>
      </c>
      <c r="F18" s="15">
        <v>2</v>
      </c>
      <c r="G18" s="26">
        <f>'TONG HOP'!$G$58</f>
        <v>636000</v>
      </c>
      <c r="H18" s="26">
        <f t="shared" si="0"/>
        <v>1272000</v>
      </c>
      <c r="I18" s="14" t="s">
        <v>222</v>
      </c>
    </row>
    <row r="19" spans="1:9" s="17" customFormat="1" x14ac:dyDescent="0.25">
      <c r="A19" s="30">
        <f>SUBTOTAL(3,$B$6:B19)</f>
        <v>14</v>
      </c>
      <c r="B19" s="16">
        <v>1150120068</v>
      </c>
      <c r="C19" s="26" t="s">
        <v>216</v>
      </c>
      <c r="D19" s="14" t="s">
        <v>49</v>
      </c>
      <c r="E19" s="14" t="s">
        <v>214</v>
      </c>
      <c r="F19" s="15">
        <v>2</v>
      </c>
      <c r="G19" s="26">
        <f>'TONG HOP'!$G$59</f>
        <v>636000</v>
      </c>
      <c r="H19" s="26">
        <f t="shared" si="0"/>
        <v>1272000</v>
      </c>
      <c r="I19" s="14" t="s">
        <v>224</v>
      </c>
    </row>
    <row r="20" spans="1:9" s="17" customFormat="1" x14ac:dyDescent="0.25">
      <c r="A20" s="30">
        <f>SUBTOTAL(3,$B$6:B20)</f>
        <v>15</v>
      </c>
      <c r="B20" s="16">
        <v>1250190002</v>
      </c>
      <c r="C20" s="26" t="s">
        <v>217</v>
      </c>
      <c r="D20" s="14" t="s">
        <v>218</v>
      </c>
      <c r="E20" s="14" t="s">
        <v>219</v>
      </c>
      <c r="F20" s="15">
        <v>2</v>
      </c>
      <c r="G20" s="26">
        <f>'TONG HOP'!$G$60</f>
        <v>664000</v>
      </c>
      <c r="H20" s="26">
        <f t="shared" si="0"/>
        <v>1328000</v>
      </c>
      <c r="I20" s="14" t="s">
        <v>228</v>
      </c>
    </row>
    <row r="21" spans="1:9" s="17" customFormat="1" x14ac:dyDescent="0.25">
      <c r="A21" s="30">
        <f>SUBTOTAL(3,$B$6:B21)</f>
        <v>16</v>
      </c>
      <c r="B21" s="22" t="s">
        <v>92</v>
      </c>
      <c r="C21" s="26" t="s">
        <v>93</v>
      </c>
      <c r="D21" s="14" t="s">
        <v>94</v>
      </c>
      <c r="E21" s="14" t="s">
        <v>121</v>
      </c>
      <c r="F21" s="15">
        <v>2</v>
      </c>
      <c r="G21" s="26">
        <f>'TONG HOP'!$G$61</f>
        <v>636000</v>
      </c>
      <c r="H21" s="26">
        <f t="shared" si="0"/>
        <v>1272000</v>
      </c>
      <c r="I21" s="14" t="s">
        <v>223</v>
      </c>
    </row>
    <row r="22" spans="1:9" s="17" customFormat="1" x14ac:dyDescent="0.25">
      <c r="A22" s="30">
        <f>SUBTOTAL(3,$B$6:B22)</f>
        <v>17</v>
      </c>
      <c r="B22" s="22" t="s">
        <v>102</v>
      </c>
      <c r="C22" s="26" t="s">
        <v>103</v>
      </c>
      <c r="D22" s="14" t="s">
        <v>120</v>
      </c>
      <c r="E22" s="14" t="s">
        <v>220</v>
      </c>
      <c r="F22" s="15">
        <v>8</v>
      </c>
      <c r="G22" s="26">
        <f>'TONG HOP'!$G$62</f>
        <v>427000</v>
      </c>
      <c r="H22" s="26">
        <f t="shared" si="0"/>
        <v>3416000</v>
      </c>
      <c r="I22" s="14" t="s">
        <v>229</v>
      </c>
    </row>
    <row r="24" spans="1:9" x14ac:dyDescent="0.25">
      <c r="A24" s="2"/>
      <c r="B24" s="11"/>
      <c r="C24" s="2"/>
      <c r="D24" s="2"/>
      <c r="E24" s="2"/>
      <c r="F24" s="52" t="s">
        <v>13</v>
      </c>
      <c r="G24" s="52"/>
      <c r="H24" s="52"/>
      <c r="I24" s="52"/>
    </row>
    <row r="25" spans="1:9" x14ac:dyDescent="0.25">
      <c r="A25" s="53" t="s">
        <v>8</v>
      </c>
      <c r="B25" s="53"/>
      <c r="C25" s="53"/>
      <c r="D25" s="19"/>
      <c r="E25" s="3"/>
      <c r="F25" s="53" t="s">
        <v>9</v>
      </c>
      <c r="G25" s="53"/>
      <c r="H25" s="53"/>
      <c r="I25" s="53"/>
    </row>
    <row r="26" spans="1:9" x14ac:dyDescent="0.25">
      <c r="G26" s="4"/>
    </row>
    <row r="27" spans="1:9" x14ac:dyDescent="0.25">
      <c r="G27" s="4"/>
    </row>
    <row r="28" spans="1:9" x14ac:dyDescent="0.25">
      <c r="G28" s="4"/>
    </row>
    <row r="29" spans="1:9" x14ac:dyDescent="0.25">
      <c r="C29" s="18"/>
      <c r="D29" s="18"/>
      <c r="E29" s="18"/>
      <c r="F29" s="54"/>
      <c r="G29" s="54"/>
      <c r="H29" s="54"/>
    </row>
    <row r="30" spans="1:9" x14ac:dyDescent="0.25">
      <c r="A30" s="33"/>
      <c r="B30" s="34"/>
      <c r="C30" s="33"/>
      <c r="D30" s="33"/>
      <c r="E30" s="33"/>
      <c r="F30" s="35"/>
      <c r="G30" s="35"/>
      <c r="H30" s="33"/>
      <c r="I30" s="33"/>
    </row>
    <row r="31" spans="1:9" x14ac:dyDescent="0.25">
      <c r="A31" s="55" t="s">
        <v>10</v>
      </c>
      <c r="B31" s="55"/>
      <c r="C31" s="55"/>
      <c r="D31" s="55"/>
      <c r="E31" s="55"/>
      <c r="F31" s="55"/>
      <c r="G31" s="55"/>
      <c r="H31" s="55"/>
      <c r="I31" s="55"/>
    </row>
    <row r="32" spans="1:9" x14ac:dyDescent="0.25">
      <c r="A32" s="5" t="s">
        <v>11</v>
      </c>
      <c r="B32" s="12"/>
      <c r="E32" s="6"/>
      <c r="F32" s="13"/>
      <c r="G32" s="4"/>
      <c r="H32" s="18"/>
      <c r="I32" s="18"/>
    </row>
    <row r="33" spans="1:7" x14ac:dyDescent="0.25">
      <c r="A33" s="51" t="s">
        <v>12</v>
      </c>
      <c r="B33" s="51"/>
      <c r="C33" s="7"/>
      <c r="E33" s="6"/>
      <c r="G33" s="4"/>
    </row>
  </sheetData>
  <autoFilter ref="A5:I5"/>
  <mergeCells count="8">
    <mergeCell ref="F29:H29"/>
    <mergeCell ref="A31:I31"/>
    <mergeCell ref="A33:B33"/>
    <mergeCell ref="A2:I2"/>
    <mergeCell ref="A3:I3"/>
    <mergeCell ref="F24:I24"/>
    <mergeCell ref="A25:C25"/>
    <mergeCell ref="F25:I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zoomScale="80" zoomScaleNormal="80" workbookViewId="0">
      <selection activeCell="G18" sqref="G18"/>
    </sheetView>
  </sheetViews>
  <sheetFormatPr defaultColWidth="8.85546875" defaultRowHeight="15.75" x14ac:dyDescent="0.25"/>
  <cols>
    <col min="1" max="1" width="9.85546875" style="1" customWidth="1"/>
    <col min="2" max="2" width="10.85546875" style="10" bestFit="1" customWidth="1"/>
    <col min="3" max="3" width="25" style="1" bestFit="1" customWidth="1"/>
    <col min="4" max="4" width="13.28515625" style="1" bestFit="1" customWidth="1"/>
    <col min="5" max="5" width="40.7109375" style="1" bestFit="1" customWidth="1"/>
    <col min="6" max="6" width="16.7109375" style="4" bestFit="1" customWidth="1"/>
    <col min="7" max="7" width="24.5703125" style="1" bestFit="1" customWidth="1"/>
    <col min="8" max="8" width="17.7109375" style="1" bestFit="1" customWidth="1"/>
    <col min="9" max="9" width="31.42578125" style="1" bestFit="1" customWidth="1"/>
    <col min="10" max="16384" width="8.85546875" style="1"/>
  </cols>
  <sheetData>
    <row r="2" spans="1:9" x14ac:dyDescent="0.25">
      <c r="A2" s="54" t="s">
        <v>61</v>
      </c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54" t="s">
        <v>305</v>
      </c>
      <c r="B3" s="54"/>
      <c r="C3" s="54"/>
      <c r="D3" s="54"/>
      <c r="E3" s="54"/>
      <c r="F3" s="54"/>
      <c r="G3" s="54"/>
      <c r="H3" s="54"/>
      <c r="I3" s="54"/>
    </row>
    <row r="5" spans="1:9" s="29" customFormat="1" x14ac:dyDescent="0.25">
      <c r="A5" s="8" t="s">
        <v>0</v>
      </c>
      <c r="B5" s="8" t="s">
        <v>1</v>
      </c>
      <c r="C5" s="25" t="s">
        <v>2</v>
      </c>
      <c r="D5" s="8" t="s">
        <v>3</v>
      </c>
      <c r="E5" s="8" t="s">
        <v>4</v>
      </c>
      <c r="F5" s="8" t="s">
        <v>5</v>
      </c>
      <c r="G5" s="24" t="s">
        <v>6</v>
      </c>
      <c r="H5" s="25" t="s">
        <v>7</v>
      </c>
      <c r="I5" s="9" t="s">
        <v>206</v>
      </c>
    </row>
    <row r="6" spans="1:9" s="17" customFormat="1" x14ac:dyDescent="0.25">
      <c r="A6" s="30">
        <f>SUBTOTAL(3,$B$6:B6)</f>
        <v>1</v>
      </c>
      <c r="B6" s="16" t="s">
        <v>84</v>
      </c>
      <c r="C6" s="26" t="s">
        <v>85</v>
      </c>
      <c r="D6" s="14" t="s">
        <v>86</v>
      </c>
      <c r="E6" s="14" t="s">
        <v>87</v>
      </c>
      <c r="F6" s="15">
        <v>2</v>
      </c>
      <c r="G6" s="26">
        <f>'TONG HOP'!$G$63</f>
        <v>491000</v>
      </c>
      <c r="H6" s="26">
        <f>F6*G6</f>
        <v>982000</v>
      </c>
      <c r="I6" s="14" t="s">
        <v>88</v>
      </c>
    </row>
    <row r="7" spans="1:9" s="17" customFormat="1" x14ac:dyDescent="0.25">
      <c r="A7" s="30">
        <f>SUBTOTAL(3,$B$6:B7)</f>
        <v>2</v>
      </c>
      <c r="B7" s="16" t="s">
        <v>56</v>
      </c>
      <c r="C7" s="26" t="s">
        <v>66</v>
      </c>
      <c r="D7" s="14" t="s">
        <v>89</v>
      </c>
      <c r="E7" s="14" t="s">
        <v>90</v>
      </c>
      <c r="F7" s="15">
        <v>2</v>
      </c>
      <c r="G7" s="26">
        <f>'TONG HOP'!$G$64</f>
        <v>553000</v>
      </c>
      <c r="H7" s="26">
        <f t="shared" ref="H7:H31" si="0">F7*G7</f>
        <v>1106000</v>
      </c>
      <c r="I7" s="14" t="s">
        <v>91</v>
      </c>
    </row>
    <row r="8" spans="1:9" s="17" customFormat="1" x14ac:dyDescent="0.25">
      <c r="A8" s="30">
        <f>SUBTOTAL(3,$B$6:B8)</f>
        <v>3</v>
      </c>
      <c r="B8" s="16">
        <v>1050100001</v>
      </c>
      <c r="C8" s="26" t="s">
        <v>144</v>
      </c>
      <c r="D8" s="14" t="s">
        <v>159</v>
      </c>
      <c r="E8" s="14" t="s">
        <v>145</v>
      </c>
      <c r="F8" s="15">
        <v>3</v>
      </c>
      <c r="G8" s="26">
        <f>'TONG HOP'!$G$65</f>
        <v>553000</v>
      </c>
      <c r="H8" s="26">
        <f t="shared" si="0"/>
        <v>1659000</v>
      </c>
      <c r="I8" s="14" t="s">
        <v>91</v>
      </c>
    </row>
    <row r="9" spans="1:9" s="17" customFormat="1" x14ac:dyDescent="0.25">
      <c r="A9" s="30">
        <f>SUBTOTAL(3,$B$6:B9)</f>
        <v>4</v>
      </c>
      <c r="B9" s="16">
        <v>1050100009</v>
      </c>
      <c r="C9" s="26" t="s">
        <v>142</v>
      </c>
      <c r="D9" s="14" t="s">
        <v>159</v>
      </c>
      <c r="E9" s="14" t="s">
        <v>145</v>
      </c>
      <c r="F9" s="15">
        <v>3</v>
      </c>
      <c r="G9" s="26">
        <f>'TONG HOP'!$G$66</f>
        <v>553000</v>
      </c>
      <c r="H9" s="26">
        <f t="shared" si="0"/>
        <v>1659000</v>
      </c>
      <c r="I9" s="14" t="s">
        <v>91</v>
      </c>
    </row>
    <row r="10" spans="1:9" s="17" customFormat="1" x14ac:dyDescent="0.25">
      <c r="A10" s="30">
        <f>SUBTOTAL(3,$B$6:B10)</f>
        <v>5</v>
      </c>
      <c r="B10" s="16">
        <v>1150100001</v>
      </c>
      <c r="C10" s="26" t="s">
        <v>146</v>
      </c>
      <c r="D10" s="14" t="s">
        <v>160</v>
      </c>
      <c r="E10" s="14" t="s">
        <v>145</v>
      </c>
      <c r="F10" s="15">
        <v>3</v>
      </c>
      <c r="G10" s="26">
        <f>'TONG HOP'!$G$67</f>
        <v>553000</v>
      </c>
      <c r="H10" s="26">
        <f t="shared" si="0"/>
        <v>1659000</v>
      </c>
      <c r="I10" s="14" t="s">
        <v>91</v>
      </c>
    </row>
    <row r="11" spans="1:9" s="17" customFormat="1" x14ac:dyDescent="0.25">
      <c r="A11" s="30">
        <f>SUBTOTAL(3,$B$6:B11)</f>
        <v>6</v>
      </c>
      <c r="B11" s="16">
        <v>1250050007</v>
      </c>
      <c r="C11" s="26" t="s">
        <v>147</v>
      </c>
      <c r="D11" s="14" t="s">
        <v>161</v>
      </c>
      <c r="E11" s="14" t="s">
        <v>145</v>
      </c>
      <c r="F11" s="15">
        <v>3</v>
      </c>
      <c r="G11" s="26">
        <f>'TONG HOP'!$G$68</f>
        <v>550000</v>
      </c>
      <c r="H11" s="26">
        <f t="shared" si="0"/>
        <v>1650000</v>
      </c>
      <c r="I11" s="14" t="s">
        <v>95</v>
      </c>
    </row>
    <row r="12" spans="1:9" s="17" customFormat="1" x14ac:dyDescent="0.25">
      <c r="A12" s="30">
        <f>SUBTOTAL(3,$B$6:B12)</f>
        <v>7</v>
      </c>
      <c r="B12" s="16">
        <v>1050010015</v>
      </c>
      <c r="C12" s="26" t="s">
        <v>148</v>
      </c>
      <c r="D12" s="14" t="s">
        <v>162</v>
      </c>
      <c r="E12" s="14" t="s">
        <v>145</v>
      </c>
      <c r="F12" s="15">
        <v>3</v>
      </c>
      <c r="G12" s="26">
        <f>'TONG HOP'!$G$69</f>
        <v>543000</v>
      </c>
      <c r="H12" s="26">
        <f t="shared" si="0"/>
        <v>1629000</v>
      </c>
      <c r="I12" s="14" t="s">
        <v>100</v>
      </c>
    </row>
    <row r="13" spans="1:9" s="17" customFormat="1" x14ac:dyDescent="0.25">
      <c r="A13" s="30">
        <f>SUBTOTAL(3,$B$6:B13)</f>
        <v>8</v>
      </c>
      <c r="B13" s="16">
        <v>1050010002</v>
      </c>
      <c r="C13" s="26" t="s">
        <v>149</v>
      </c>
      <c r="D13" s="14" t="s">
        <v>162</v>
      </c>
      <c r="E13" s="14" t="s">
        <v>145</v>
      </c>
      <c r="F13" s="15">
        <v>3</v>
      </c>
      <c r="G13" s="26">
        <f>'TONG HOP'!$G$70</f>
        <v>543000</v>
      </c>
      <c r="H13" s="26">
        <f t="shared" si="0"/>
        <v>1629000</v>
      </c>
      <c r="I13" s="14" t="s">
        <v>100</v>
      </c>
    </row>
    <row r="14" spans="1:9" s="17" customFormat="1" x14ac:dyDescent="0.25">
      <c r="A14" s="30">
        <f>SUBTOTAL(3,$B$6:B14)</f>
        <v>9</v>
      </c>
      <c r="B14" s="16">
        <v>1050100012</v>
      </c>
      <c r="C14" s="26" t="s">
        <v>143</v>
      </c>
      <c r="D14" s="14" t="s">
        <v>159</v>
      </c>
      <c r="E14" s="14" t="s">
        <v>145</v>
      </c>
      <c r="F14" s="15">
        <v>3</v>
      </c>
      <c r="G14" s="26">
        <f>'TONG HOP'!$G$71</f>
        <v>553000</v>
      </c>
      <c r="H14" s="26">
        <f t="shared" si="0"/>
        <v>1659000</v>
      </c>
      <c r="I14" s="14" t="s">
        <v>91</v>
      </c>
    </row>
    <row r="15" spans="1:9" s="17" customFormat="1" x14ac:dyDescent="0.25">
      <c r="A15" s="30">
        <f>SUBTOTAL(3,$B$6:B15)</f>
        <v>10</v>
      </c>
      <c r="B15" s="16">
        <v>1050100012</v>
      </c>
      <c r="C15" s="26" t="s">
        <v>143</v>
      </c>
      <c r="D15" s="14" t="s">
        <v>159</v>
      </c>
      <c r="E15" s="14" t="s">
        <v>150</v>
      </c>
      <c r="F15" s="15">
        <v>3</v>
      </c>
      <c r="G15" s="26">
        <f>'TONG HOP'!$G$72</f>
        <v>442000</v>
      </c>
      <c r="H15" s="26">
        <f t="shared" si="0"/>
        <v>1326000</v>
      </c>
      <c r="I15" s="14" t="s">
        <v>160</v>
      </c>
    </row>
    <row r="16" spans="1:9" s="17" customFormat="1" x14ac:dyDescent="0.25">
      <c r="A16" s="30">
        <f>SUBTOTAL(3,$B$6:B16)</f>
        <v>11</v>
      </c>
      <c r="B16" s="16">
        <v>1050100012</v>
      </c>
      <c r="C16" s="26" t="s">
        <v>143</v>
      </c>
      <c r="D16" s="14" t="s">
        <v>159</v>
      </c>
      <c r="E16" s="14" t="s">
        <v>151</v>
      </c>
      <c r="F16" s="15">
        <v>2</v>
      </c>
      <c r="G16" s="26">
        <f>'TONG HOP'!$G$73</f>
        <v>442000</v>
      </c>
      <c r="H16" s="26">
        <f t="shared" si="0"/>
        <v>884000</v>
      </c>
      <c r="I16" s="14" t="s">
        <v>160</v>
      </c>
    </row>
    <row r="17" spans="1:9" s="17" customFormat="1" x14ac:dyDescent="0.25">
      <c r="A17" s="30">
        <f>SUBTOTAL(3,$B$6:B17)</f>
        <v>12</v>
      </c>
      <c r="B17" s="16">
        <v>1050100012</v>
      </c>
      <c r="C17" s="26" t="s">
        <v>143</v>
      </c>
      <c r="D17" s="14" t="s">
        <v>159</v>
      </c>
      <c r="E17" s="14" t="s">
        <v>152</v>
      </c>
      <c r="F17" s="15">
        <v>3</v>
      </c>
      <c r="G17" s="26">
        <f>'TONG HOP'!$G$74</f>
        <v>442000</v>
      </c>
      <c r="H17" s="26">
        <f t="shared" si="0"/>
        <v>1326000</v>
      </c>
      <c r="I17" s="14" t="s">
        <v>160</v>
      </c>
    </row>
    <row r="18" spans="1:9" s="17" customFormat="1" x14ac:dyDescent="0.25">
      <c r="A18" s="30">
        <f>SUBTOTAL(3,$B$6:B18)</f>
        <v>13</v>
      </c>
      <c r="B18" s="16">
        <v>1050100012</v>
      </c>
      <c r="C18" s="26" t="s">
        <v>143</v>
      </c>
      <c r="D18" s="14" t="s">
        <v>159</v>
      </c>
      <c r="E18" s="14" t="s">
        <v>153</v>
      </c>
      <c r="F18" s="15">
        <v>2</v>
      </c>
      <c r="G18" s="26">
        <f>'TONG HOP'!$G$75</f>
        <v>442000</v>
      </c>
      <c r="H18" s="26">
        <f t="shared" si="0"/>
        <v>884000</v>
      </c>
      <c r="I18" s="14" t="s">
        <v>160</v>
      </c>
    </row>
    <row r="19" spans="1:9" s="17" customFormat="1" x14ac:dyDescent="0.25">
      <c r="A19" s="30">
        <f>SUBTOTAL(3,$B$6:B19)</f>
        <v>14</v>
      </c>
      <c r="B19" s="16">
        <v>1050100012</v>
      </c>
      <c r="C19" s="26" t="s">
        <v>143</v>
      </c>
      <c r="D19" s="14" t="s">
        <v>159</v>
      </c>
      <c r="E19" s="14" t="s">
        <v>154</v>
      </c>
      <c r="F19" s="15">
        <v>2</v>
      </c>
      <c r="G19" s="26">
        <f>'TONG HOP'!$G$76</f>
        <v>491000</v>
      </c>
      <c r="H19" s="26">
        <f t="shared" si="0"/>
        <v>982000</v>
      </c>
      <c r="I19" s="14" t="s">
        <v>88</v>
      </c>
    </row>
    <row r="20" spans="1:9" s="17" customFormat="1" x14ac:dyDescent="0.25">
      <c r="A20" s="30">
        <f>SUBTOTAL(3,$B$6:B20)</f>
        <v>15</v>
      </c>
      <c r="B20" s="16">
        <v>1050100012</v>
      </c>
      <c r="C20" s="26" t="s">
        <v>143</v>
      </c>
      <c r="D20" s="14" t="s">
        <v>159</v>
      </c>
      <c r="E20" s="14" t="s">
        <v>87</v>
      </c>
      <c r="F20" s="15">
        <v>3</v>
      </c>
      <c r="G20" s="26">
        <f>'TONG HOP'!$G$77</f>
        <v>491000</v>
      </c>
      <c r="H20" s="26">
        <f t="shared" si="0"/>
        <v>1473000</v>
      </c>
      <c r="I20" s="14" t="s">
        <v>88</v>
      </c>
    </row>
    <row r="21" spans="1:9" s="17" customFormat="1" x14ac:dyDescent="0.25">
      <c r="A21" s="30">
        <f>SUBTOTAL(3,$B$6:B21)</f>
        <v>16</v>
      </c>
      <c r="B21" s="16">
        <v>1150030078</v>
      </c>
      <c r="C21" s="26" t="s">
        <v>155</v>
      </c>
      <c r="D21" s="14" t="s">
        <v>163</v>
      </c>
      <c r="E21" s="14" t="s">
        <v>87</v>
      </c>
      <c r="F21" s="15">
        <v>3</v>
      </c>
      <c r="G21" s="26">
        <f>'TONG HOP'!$G$78</f>
        <v>491000</v>
      </c>
      <c r="H21" s="26">
        <f t="shared" si="0"/>
        <v>1473000</v>
      </c>
      <c r="I21" s="14" t="s">
        <v>88</v>
      </c>
    </row>
    <row r="22" spans="1:9" s="17" customFormat="1" x14ac:dyDescent="0.25">
      <c r="A22" s="30">
        <f>SUBTOTAL(3,$B$6:B22)</f>
        <v>17</v>
      </c>
      <c r="B22" s="16">
        <v>1150030057</v>
      </c>
      <c r="C22" s="26" t="s">
        <v>156</v>
      </c>
      <c r="D22" s="14" t="s">
        <v>163</v>
      </c>
      <c r="E22" s="14" t="s">
        <v>87</v>
      </c>
      <c r="F22" s="15">
        <v>3</v>
      </c>
      <c r="G22" s="26">
        <f>'TONG HOP'!$G$79</f>
        <v>491000</v>
      </c>
      <c r="H22" s="26">
        <f t="shared" si="0"/>
        <v>1473000</v>
      </c>
      <c r="I22" s="14" t="s">
        <v>88</v>
      </c>
    </row>
    <row r="23" spans="1:9" s="17" customFormat="1" x14ac:dyDescent="0.25">
      <c r="A23" s="30">
        <f>SUBTOTAL(3,$B$6:B23)</f>
        <v>18</v>
      </c>
      <c r="B23" s="16">
        <v>1150030082</v>
      </c>
      <c r="C23" s="26" t="s">
        <v>157</v>
      </c>
      <c r="D23" s="14" t="s">
        <v>163</v>
      </c>
      <c r="E23" s="14" t="s">
        <v>87</v>
      </c>
      <c r="F23" s="15">
        <v>3</v>
      </c>
      <c r="G23" s="26">
        <f>'TONG HOP'!$G$80</f>
        <v>491000</v>
      </c>
      <c r="H23" s="26">
        <f t="shared" si="0"/>
        <v>1473000</v>
      </c>
      <c r="I23" s="14" t="s">
        <v>88</v>
      </c>
    </row>
    <row r="24" spans="1:9" s="17" customFormat="1" x14ac:dyDescent="0.25">
      <c r="A24" s="30">
        <f>SUBTOTAL(3,$B$6:B24)</f>
        <v>19</v>
      </c>
      <c r="B24" s="16">
        <v>1150030015</v>
      </c>
      <c r="C24" s="26" t="s">
        <v>158</v>
      </c>
      <c r="D24" s="14" t="s">
        <v>163</v>
      </c>
      <c r="E24" s="14" t="s">
        <v>87</v>
      </c>
      <c r="F24" s="15">
        <v>3</v>
      </c>
      <c r="G24" s="26">
        <f>'TONG HOP'!$G$81</f>
        <v>491000</v>
      </c>
      <c r="H24" s="26">
        <f t="shared" si="0"/>
        <v>1473000</v>
      </c>
      <c r="I24" s="14" t="s">
        <v>88</v>
      </c>
    </row>
    <row r="25" spans="1:9" s="17" customFormat="1" x14ac:dyDescent="0.25">
      <c r="A25" s="30">
        <f>SUBTOTAL(3,$B$6:B25)</f>
        <v>20</v>
      </c>
      <c r="B25" s="16">
        <v>1150030040</v>
      </c>
      <c r="C25" s="26" t="s">
        <v>76</v>
      </c>
      <c r="D25" s="14" t="s">
        <v>163</v>
      </c>
      <c r="E25" s="14" t="s">
        <v>87</v>
      </c>
      <c r="F25" s="15">
        <v>3</v>
      </c>
      <c r="G25" s="26">
        <f>'TONG HOP'!$G$82</f>
        <v>491000</v>
      </c>
      <c r="H25" s="26">
        <f t="shared" si="0"/>
        <v>1473000</v>
      </c>
      <c r="I25" s="14" t="s">
        <v>88</v>
      </c>
    </row>
    <row r="26" spans="1:9" s="17" customFormat="1" x14ac:dyDescent="0.25">
      <c r="A26" s="30">
        <f>SUBTOTAL(3,$B$6:B26)</f>
        <v>21</v>
      </c>
      <c r="B26" s="16">
        <v>1050030061</v>
      </c>
      <c r="C26" s="26" t="s">
        <v>171</v>
      </c>
      <c r="D26" s="14" t="s">
        <v>230</v>
      </c>
      <c r="E26" s="14" t="s">
        <v>90</v>
      </c>
      <c r="F26" s="15">
        <v>2</v>
      </c>
      <c r="G26" s="26">
        <f>'TONG HOP'!$G$83</f>
        <v>664000</v>
      </c>
      <c r="H26" s="26">
        <f t="shared" si="0"/>
        <v>1328000</v>
      </c>
      <c r="I26" s="14" t="s">
        <v>174</v>
      </c>
    </row>
    <row r="27" spans="1:9" s="17" customFormat="1" x14ac:dyDescent="0.25">
      <c r="A27" s="30">
        <f>SUBTOTAL(3,$B$6:B27)</f>
        <v>22</v>
      </c>
      <c r="B27" s="16">
        <v>1150030021</v>
      </c>
      <c r="C27" s="26" t="s">
        <v>170</v>
      </c>
      <c r="D27" s="14" t="s">
        <v>41</v>
      </c>
      <c r="E27" s="14" t="s">
        <v>90</v>
      </c>
      <c r="F27" s="15">
        <v>2</v>
      </c>
      <c r="G27" s="26">
        <f>'TONG HOP'!$G$84</f>
        <v>664000</v>
      </c>
      <c r="H27" s="26">
        <f t="shared" si="0"/>
        <v>1328000</v>
      </c>
      <c r="I27" s="14" t="s">
        <v>174</v>
      </c>
    </row>
    <row r="28" spans="1:9" s="17" customFormat="1" x14ac:dyDescent="0.25">
      <c r="A28" s="30">
        <f>SUBTOTAL(3,$B$6:B28)</f>
        <v>23</v>
      </c>
      <c r="B28" s="16">
        <v>1250030058</v>
      </c>
      <c r="C28" s="26" t="s">
        <v>231</v>
      </c>
      <c r="D28" s="14" t="s">
        <v>39</v>
      </c>
      <c r="E28" s="14" t="s">
        <v>90</v>
      </c>
      <c r="F28" s="15">
        <v>2</v>
      </c>
      <c r="G28" s="26">
        <f>'TONG HOP'!$G$85</f>
        <v>664000</v>
      </c>
      <c r="H28" s="26">
        <f t="shared" si="0"/>
        <v>1328000</v>
      </c>
      <c r="I28" s="14" t="s">
        <v>174</v>
      </c>
    </row>
    <row r="29" spans="1:9" s="17" customFormat="1" x14ac:dyDescent="0.25">
      <c r="A29" s="30">
        <f>SUBTOTAL(3,$B$6:B29)</f>
        <v>24</v>
      </c>
      <c r="B29" s="16">
        <v>1250030057</v>
      </c>
      <c r="C29" s="26" t="s">
        <v>232</v>
      </c>
      <c r="D29" s="14" t="s">
        <v>39</v>
      </c>
      <c r="E29" s="14" t="s">
        <v>90</v>
      </c>
      <c r="F29" s="15">
        <v>2</v>
      </c>
      <c r="G29" s="26">
        <f>'TONG HOP'!$G$86</f>
        <v>664000</v>
      </c>
      <c r="H29" s="26">
        <f t="shared" si="0"/>
        <v>1328000</v>
      </c>
      <c r="I29" s="14" t="s">
        <v>174</v>
      </c>
    </row>
    <row r="30" spans="1:9" s="17" customFormat="1" x14ac:dyDescent="0.25">
      <c r="A30" s="30">
        <f>SUBTOTAL(3,$B$6:B30)</f>
        <v>25</v>
      </c>
      <c r="B30" s="22">
        <v>1250030047</v>
      </c>
      <c r="C30" s="26" t="s">
        <v>70</v>
      </c>
      <c r="D30" s="14" t="s">
        <v>39</v>
      </c>
      <c r="E30" s="14" t="s">
        <v>90</v>
      </c>
      <c r="F30" s="15">
        <v>2</v>
      </c>
      <c r="G30" s="26">
        <f>'TONG HOP'!$G$87</f>
        <v>664000</v>
      </c>
      <c r="H30" s="26">
        <f t="shared" si="0"/>
        <v>1328000</v>
      </c>
      <c r="I30" s="14" t="s">
        <v>174</v>
      </c>
    </row>
    <row r="31" spans="1:9" s="17" customFormat="1" x14ac:dyDescent="0.25">
      <c r="A31" s="30">
        <f>SUBTOTAL(3,$B$6:B31)</f>
        <v>26</v>
      </c>
      <c r="B31" s="22">
        <v>1050100012</v>
      </c>
      <c r="C31" s="26" t="s">
        <v>143</v>
      </c>
      <c r="D31" s="14" t="s">
        <v>159</v>
      </c>
      <c r="E31" s="14" t="s">
        <v>233</v>
      </c>
      <c r="F31" s="15">
        <v>2</v>
      </c>
      <c r="G31" s="26">
        <f>'TONG HOP'!$G$88</f>
        <v>625000</v>
      </c>
      <c r="H31" s="26">
        <f t="shared" si="0"/>
        <v>1250000</v>
      </c>
      <c r="I31" s="14" t="s">
        <v>234</v>
      </c>
    </row>
    <row r="33" spans="1:9" x14ac:dyDescent="0.25">
      <c r="A33" s="2"/>
      <c r="B33" s="11"/>
      <c r="C33" s="2"/>
      <c r="D33" s="2"/>
      <c r="E33" s="2"/>
      <c r="F33" s="52" t="s">
        <v>13</v>
      </c>
      <c r="G33" s="52"/>
      <c r="H33" s="52"/>
      <c r="I33" s="52"/>
    </row>
    <row r="34" spans="1:9" x14ac:dyDescent="0.25">
      <c r="A34" s="53" t="s">
        <v>8</v>
      </c>
      <c r="B34" s="53"/>
      <c r="C34" s="53"/>
      <c r="D34" s="19"/>
      <c r="E34" s="3"/>
      <c r="F34" s="53" t="s">
        <v>9</v>
      </c>
      <c r="G34" s="53"/>
      <c r="H34" s="53"/>
      <c r="I34" s="53"/>
    </row>
    <row r="35" spans="1:9" x14ac:dyDescent="0.25">
      <c r="G35" s="4"/>
    </row>
    <row r="36" spans="1:9" x14ac:dyDescent="0.25">
      <c r="G36" s="4"/>
    </row>
    <row r="37" spans="1:9" x14ac:dyDescent="0.25">
      <c r="G37" s="4"/>
    </row>
    <row r="38" spans="1:9" x14ac:dyDescent="0.25">
      <c r="C38" s="18"/>
      <c r="D38" s="18"/>
      <c r="E38" s="18"/>
      <c r="F38" s="54"/>
      <c r="G38" s="54"/>
      <c r="H38" s="54"/>
    </row>
    <row r="39" spans="1:9" x14ac:dyDescent="0.25">
      <c r="A39" s="33"/>
      <c r="B39" s="34"/>
      <c r="C39" s="33"/>
      <c r="D39" s="33"/>
      <c r="E39" s="33"/>
      <c r="F39" s="35"/>
      <c r="G39" s="35"/>
      <c r="H39" s="33"/>
      <c r="I39" s="33"/>
    </row>
    <row r="40" spans="1:9" x14ac:dyDescent="0.25">
      <c r="A40" s="55" t="s">
        <v>10</v>
      </c>
      <c r="B40" s="55"/>
      <c r="C40" s="55"/>
      <c r="D40" s="55"/>
      <c r="E40" s="55"/>
      <c r="F40" s="55"/>
      <c r="G40" s="55"/>
      <c r="H40" s="55"/>
      <c r="I40" s="55"/>
    </row>
    <row r="41" spans="1:9" x14ac:dyDescent="0.25">
      <c r="A41" s="5" t="s">
        <v>11</v>
      </c>
      <c r="B41" s="12"/>
      <c r="E41" s="6"/>
      <c r="F41" s="13"/>
      <c r="G41" s="4"/>
      <c r="H41" s="18"/>
      <c r="I41" s="18"/>
    </row>
    <row r="42" spans="1:9" x14ac:dyDescent="0.25">
      <c r="A42" s="51" t="s">
        <v>12</v>
      </c>
      <c r="B42" s="51"/>
      <c r="C42" s="7"/>
      <c r="E42" s="6"/>
      <c r="G42" s="4"/>
    </row>
  </sheetData>
  <autoFilter ref="A5:L5"/>
  <mergeCells count="8">
    <mergeCell ref="F38:H38"/>
    <mergeCell ref="A40:I40"/>
    <mergeCell ref="A42:B42"/>
    <mergeCell ref="A2:I2"/>
    <mergeCell ref="A3:I3"/>
    <mergeCell ref="F33:I33"/>
    <mergeCell ref="A34:C34"/>
    <mergeCell ref="F34:I3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3"/>
  <sheetViews>
    <sheetView zoomScale="85" zoomScaleNormal="85" workbookViewId="0">
      <selection activeCell="A19" sqref="A1:XFD1048576"/>
    </sheetView>
  </sheetViews>
  <sheetFormatPr defaultColWidth="8.85546875" defaultRowHeight="15.75" x14ac:dyDescent="0.25"/>
  <cols>
    <col min="1" max="1" width="9.85546875" style="1" customWidth="1"/>
    <col min="2" max="2" width="11.28515625" style="10" customWidth="1"/>
    <col min="3" max="3" width="22.42578125" style="1" bestFit="1" customWidth="1"/>
    <col min="4" max="4" width="14.85546875" style="1" bestFit="1" customWidth="1"/>
    <col min="5" max="5" width="16.28515625" style="1" bestFit="1" customWidth="1"/>
    <col min="6" max="6" width="16.7109375" style="4" bestFit="1" customWidth="1"/>
    <col min="7" max="7" width="24.5703125" style="1" customWidth="1"/>
    <col min="8" max="8" width="17.7109375" style="1" bestFit="1" customWidth="1"/>
    <col min="9" max="9" width="31.42578125" style="1" bestFit="1" customWidth="1"/>
    <col min="10" max="16384" width="8.85546875" style="1"/>
  </cols>
  <sheetData>
    <row r="2" spans="1:9" x14ac:dyDescent="0.25">
      <c r="A2" s="54" t="s">
        <v>61</v>
      </c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54" t="s">
        <v>71</v>
      </c>
      <c r="B3" s="54"/>
      <c r="C3" s="54"/>
      <c r="D3" s="54"/>
      <c r="E3" s="54"/>
      <c r="F3" s="54"/>
      <c r="G3" s="54"/>
      <c r="H3" s="54"/>
      <c r="I3" s="54"/>
    </row>
    <row r="5" spans="1:9" s="29" customFormat="1" x14ac:dyDescent="0.25">
      <c r="A5" s="8" t="s">
        <v>0</v>
      </c>
      <c r="B5" s="8" t="s">
        <v>1</v>
      </c>
      <c r="C5" s="25" t="s">
        <v>2</v>
      </c>
      <c r="D5" s="8" t="s">
        <v>3</v>
      </c>
      <c r="E5" s="8" t="s">
        <v>4</v>
      </c>
      <c r="F5" s="8" t="s">
        <v>5</v>
      </c>
      <c r="G5" s="24" t="s">
        <v>6</v>
      </c>
      <c r="H5" s="25" t="s">
        <v>7</v>
      </c>
      <c r="I5" s="9" t="s">
        <v>206</v>
      </c>
    </row>
    <row r="6" spans="1:9" s="17" customFormat="1" x14ac:dyDescent="0.25">
      <c r="A6" s="30">
        <f>SUBTOTAL(3,$B$6:B6)</f>
        <v>1</v>
      </c>
      <c r="B6" s="16" t="s">
        <v>235</v>
      </c>
      <c r="C6" s="26" t="s">
        <v>236</v>
      </c>
      <c r="D6" s="14" t="s">
        <v>69</v>
      </c>
      <c r="E6" s="14" t="s">
        <v>237</v>
      </c>
      <c r="F6" s="15">
        <v>3</v>
      </c>
      <c r="G6" s="26">
        <f>'TONG HOP'!$G$89</f>
        <v>596000</v>
      </c>
      <c r="H6" s="26">
        <f>F6*G6</f>
        <v>1788000</v>
      </c>
      <c r="I6" s="14" t="s">
        <v>280</v>
      </c>
    </row>
    <row r="7" spans="1:9" s="17" customFormat="1" x14ac:dyDescent="0.25">
      <c r="A7" s="30">
        <f>SUBTOTAL(3,$B$6:B7)</f>
        <v>2</v>
      </c>
      <c r="B7" s="16" t="s">
        <v>238</v>
      </c>
      <c r="C7" s="26" t="s">
        <v>239</v>
      </c>
      <c r="D7" s="14" t="s">
        <v>44</v>
      </c>
      <c r="E7" s="14" t="s">
        <v>240</v>
      </c>
      <c r="F7" s="15">
        <v>2</v>
      </c>
      <c r="G7" s="26">
        <f>'TONG HOP'!$G$90</f>
        <v>636000</v>
      </c>
      <c r="H7" s="26">
        <f t="shared" ref="H7:H42" si="0">F7*G7</f>
        <v>1272000</v>
      </c>
      <c r="I7" s="14" t="s">
        <v>281</v>
      </c>
    </row>
    <row r="8" spans="1:9" s="17" customFormat="1" x14ac:dyDescent="0.25">
      <c r="A8" s="30">
        <f>SUBTOTAL(3,$B$6:B8)</f>
        <v>3</v>
      </c>
      <c r="B8" s="16" t="s">
        <v>241</v>
      </c>
      <c r="C8" s="26" t="s">
        <v>116</v>
      </c>
      <c r="D8" s="14" t="s">
        <v>44</v>
      </c>
      <c r="E8" s="14" t="s">
        <v>240</v>
      </c>
      <c r="F8" s="15">
        <v>2</v>
      </c>
      <c r="G8" s="26">
        <f>'TONG HOP'!$G$91</f>
        <v>636000</v>
      </c>
      <c r="H8" s="26">
        <f t="shared" si="0"/>
        <v>1272000</v>
      </c>
      <c r="I8" s="14" t="s">
        <v>281</v>
      </c>
    </row>
    <row r="9" spans="1:9" s="17" customFormat="1" x14ac:dyDescent="0.25">
      <c r="A9" s="30">
        <f>SUBTOTAL(3,$B$6:B9)</f>
        <v>4</v>
      </c>
      <c r="B9" s="16" t="s">
        <v>110</v>
      </c>
      <c r="C9" s="26" t="s">
        <v>111</v>
      </c>
      <c r="D9" s="14" t="s">
        <v>44</v>
      </c>
      <c r="E9" s="14" t="s">
        <v>240</v>
      </c>
      <c r="F9" s="15">
        <v>2</v>
      </c>
      <c r="G9" s="26">
        <f>'TONG HOP'!$G$92</f>
        <v>636000</v>
      </c>
      <c r="H9" s="26">
        <f t="shared" si="0"/>
        <v>1272000</v>
      </c>
      <c r="I9" s="14" t="s">
        <v>281</v>
      </c>
    </row>
    <row r="10" spans="1:9" s="17" customFormat="1" x14ac:dyDescent="0.25">
      <c r="A10" s="30">
        <f>SUBTOTAL(3,$B$6:B10)</f>
        <v>5</v>
      </c>
      <c r="B10" s="16" t="s">
        <v>242</v>
      </c>
      <c r="C10" s="26" t="s">
        <v>216</v>
      </c>
      <c r="D10" s="14" t="s">
        <v>49</v>
      </c>
      <c r="E10" s="14" t="s">
        <v>240</v>
      </c>
      <c r="F10" s="15">
        <v>2</v>
      </c>
      <c r="G10" s="26">
        <f>'TONG HOP'!$G$93</f>
        <v>636000</v>
      </c>
      <c r="H10" s="26">
        <f t="shared" si="0"/>
        <v>1272000</v>
      </c>
      <c r="I10" s="14" t="s">
        <v>281</v>
      </c>
    </row>
    <row r="11" spans="1:9" s="17" customFormat="1" x14ac:dyDescent="0.25">
      <c r="A11" s="30">
        <f>SUBTOTAL(3,$B$6:B11)</f>
        <v>6</v>
      </c>
      <c r="B11" s="16" t="s">
        <v>243</v>
      </c>
      <c r="C11" s="26" t="s">
        <v>34</v>
      </c>
      <c r="D11" s="14" t="s">
        <v>35</v>
      </c>
      <c r="E11" s="14" t="s">
        <v>244</v>
      </c>
      <c r="F11" s="15">
        <v>2</v>
      </c>
      <c r="G11" s="26">
        <f>'TONG HOP'!$G$94</f>
        <v>664000</v>
      </c>
      <c r="H11" s="26">
        <f t="shared" si="0"/>
        <v>1328000</v>
      </c>
      <c r="I11" s="14" t="s">
        <v>282</v>
      </c>
    </row>
    <row r="12" spans="1:9" s="17" customFormat="1" x14ac:dyDescent="0.25">
      <c r="A12" s="30">
        <f>SUBTOTAL(3,$B$6:B12)</f>
        <v>7</v>
      </c>
      <c r="B12" s="16" t="s">
        <v>245</v>
      </c>
      <c r="C12" s="26" t="s">
        <v>246</v>
      </c>
      <c r="D12" s="14" t="s">
        <v>15</v>
      </c>
      <c r="E12" s="14" t="s">
        <v>244</v>
      </c>
      <c r="F12" s="15">
        <v>2</v>
      </c>
      <c r="G12" s="26">
        <f>'TONG HOP'!$G$95</f>
        <v>664000</v>
      </c>
      <c r="H12" s="26">
        <f t="shared" si="0"/>
        <v>1328000</v>
      </c>
      <c r="I12" s="14" t="s">
        <v>282</v>
      </c>
    </row>
    <row r="13" spans="1:9" s="17" customFormat="1" x14ac:dyDescent="0.25">
      <c r="A13" s="30">
        <f>SUBTOTAL(3,$B$6:B13)</f>
        <v>8</v>
      </c>
      <c r="B13" s="16" t="s">
        <v>247</v>
      </c>
      <c r="C13" s="26" t="s">
        <v>248</v>
      </c>
      <c r="D13" s="14" t="s">
        <v>19</v>
      </c>
      <c r="E13" s="14" t="s">
        <v>244</v>
      </c>
      <c r="F13" s="15">
        <v>2</v>
      </c>
      <c r="G13" s="26">
        <f>'TONG HOP'!$G$96</f>
        <v>664000</v>
      </c>
      <c r="H13" s="26">
        <f t="shared" si="0"/>
        <v>1328000</v>
      </c>
      <c r="I13" s="14" t="s">
        <v>283</v>
      </c>
    </row>
    <row r="14" spans="1:9" s="17" customFormat="1" x14ac:dyDescent="0.25">
      <c r="A14" s="30">
        <f>SUBTOTAL(3,$B$6:B14)</f>
        <v>9</v>
      </c>
      <c r="B14" s="16" t="s">
        <v>249</v>
      </c>
      <c r="C14" s="26" t="s">
        <v>250</v>
      </c>
      <c r="D14" s="14" t="s">
        <v>16</v>
      </c>
      <c r="E14" s="14" t="s">
        <v>244</v>
      </c>
      <c r="F14" s="15">
        <v>2</v>
      </c>
      <c r="G14" s="26">
        <f>'TONG HOP'!$G$97</f>
        <v>664000</v>
      </c>
      <c r="H14" s="26">
        <f t="shared" si="0"/>
        <v>1328000</v>
      </c>
      <c r="I14" s="14" t="s">
        <v>283</v>
      </c>
    </row>
    <row r="15" spans="1:9" s="17" customFormat="1" x14ac:dyDescent="0.25">
      <c r="A15" s="30">
        <f>SUBTOTAL(3,$B$6:B15)</f>
        <v>10</v>
      </c>
      <c r="B15" s="16" t="s">
        <v>251</v>
      </c>
      <c r="C15" s="26" t="s">
        <v>21</v>
      </c>
      <c r="D15" s="14" t="s">
        <v>17</v>
      </c>
      <c r="E15" s="14" t="s">
        <v>244</v>
      </c>
      <c r="F15" s="15">
        <v>2</v>
      </c>
      <c r="G15" s="26">
        <f>'TONG HOP'!$G$98</f>
        <v>664000</v>
      </c>
      <c r="H15" s="26">
        <f t="shared" si="0"/>
        <v>1328000</v>
      </c>
      <c r="I15" s="14" t="s">
        <v>283</v>
      </c>
    </row>
    <row r="16" spans="1:9" s="17" customFormat="1" x14ac:dyDescent="0.25">
      <c r="A16" s="30">
        <f>SUBTOTAL(3,$B$6:B16)</f>
        <v>11</v>
      </c>
      <c r="B16" s="16" t="s">
        <v>28</v>
      </c>
      <c r="C16" s="26" t="s">
        <v>26</v>
      </c>
      <c r="D16" s="14" t="s">
        <v>27</v>
      </c>
      <c r="E16" s="14" t="s">
        <v>252</v>
      </c>
      <c r="F16" s="15">
        <v>2</v>
      </c>
      <c r="G16" s="26">
        <f>'TONG HOP'!$G$99</f>
        <v>636000</v>
      </c>
      <c r="H16" s="26">
        <f t="shared" si="0"/>
        <v>1272000</v>
      </c>
      <c r="I16" s="14" t="s">
        <v>284</v>
      </c>
    </row>
    <row r="17" spans="1:9" s="17" customFormat="1" x14ac:dyDescent="0.25">
      <c r="A17" s="30">
        <f>SUBTOTAL(3,$B$6:B17)</f>
        <v>12</v>
      </c>
      <c r="B17" s="16" t="s">
        <v>60</v>
      </c>
      <c r="C17" s="26" t="s">
        <v>253</v>
      </c>
      <c r="D17" s="14" t="s">
        <v>39</v>
      </c>
      <c r="E17" s="14" t="s">
        <v>252</v>
      </c>
      <c r="F17" s="15">
        <v>2</v>
      </c>
      <c r="G17" s="26">
        <f>'TONG HOP'!$G$100</f>
        <v>636000</v>
      </c>
      <c r="H17" s="26">
        <f t="shared" si="0"/>
        <v>1272000</v>
      </c>
      <c r="I17" s="14" t="s">
        <v>284</v>
      </c>
    </row>
    <row r="18" spans="1:9" s="17" customFormat="1" x14ac:dyDescent="0.25">
      <c r="A18" s="30">
        <f>SUBTOTAL(3,$B$6:B18)</f>
        <v>13</v>
      </c>
      <c r="B18" s="16" t="s">
        <v>254</v>
      </c>
      <c r="C18" s="26" t="s">
        <v>36</v>
      </c>
      <c r="D18" s="14" t="s">
        <v>18</v>
      </c>
      <c r="E18" s="14" t="s">
        <v>252</v>
      </c>
      <c r="F18" s="15">
        <v>2</v>
      </c>
      <c r="G18" s="26">
        <f>'TONG HOP'!$G$101</f>
        <v>636000</v>
      </c>
      <c r="H18" s="26">
        <f t="shared" si="0"/>
        <v>1272000</v>
      </c>
      <c r="I18" s="14" t="s">
        <v>285</v>
      </c>
    </row>
    <row r="19" spans="1:9" s="17" customFormat="1" x14ac:dyDescent="0.25">
      <c r="A19" s="30">
        <f>SUBTOTAL(3,$B$6:B19)</f>
        <v>14</v>
      </c>
      <c r="B19" s="16" t="s">
        <v>255</v>
      </c>
      <c r="C19" s="26" t="s">
        <v>65</v>
      </c>
      <c r="D19" s="14" t="s">
        <v>256</v>
      </c>
      <c r="E19" s="14" t="s">
        <v>252</v>
      </c>
      <c r="F19" s="15">
        <v>2</v>
      </c>
      <c r="G19" s="26">
        <f>'TONG HOP'!$G$102</f>
        <v>489000</v>
      </c>
      <c r="H19" s="26">
        <f t="shared" si="0"/>
        <v>978000</v>
      </c>
      <c r="I19" s="14" t="s">
        <v>75</v>
      </c>
    </row>
    <row r="20" spans="1:9" s="17" customFormat="1" x14ac:dyDescent="0.25">
      <c r="A20" s="30">
        <f>SUBTOTAL(3,$B$6:B20)</f>
        <v>15</v>
      </c>
      <c r="B20" s="16" t="s">
        <v>257</v>
      </c>
      <c r="C20" s="26" t="s">
        <v>113</v>
      </c>
      <c r="D20" s="14" t="s">
        <v>45</v>
      </c>
      <c r="E20" s="14" t="s">
        <v>252</v>
      </c>
      <c r="F20" s="15">
        <v>2</v>
      </c>
      <c r="G20" s="26">
        <f>'TONG HOP'!$G$103</f>
        <v>696000</v>
      </c>
      <c r="H20" s="26">
        <f t="shared" si="0"/>
        <v>1392000</v>
      </c>
      <c r="I20" s="14" t="s">
        <v>286</v>
      </c>
    </row>
    <row r="21" spans="1:9" s="17" customFormat="1" x14ac:dyDescent="0.25">
      <c r="A21" s="30">
        <f>SUBTOTAL(3,$B$6:B21)</f>
        <v>16</v>
      </c>
      <c r="B21" s="16" t="s">
        <v>258</v>
      </c>
      <c r="C21" s="26" t="s">
        <v>259</v>
      </c>
      <c r="D21" s="14" t="s">
        <v>46</v>
      </c>
      <c r="E21" s="14" t="s">
        <v>252</v>
      </c>
      <c r="F21" s="15">
        <v>2</v>
      </c>
      <c r="G21" s="26">
        <f>'TONG HOP'!$G$104</f>
        <v>659000</v>
      </c>
      <c r="H21" s="26">
        <f t="shared" si="0"/>
        <v>1318000</v>
      </c>
      <c r="I21" s="14" t="s">
        <v>287</v>
      </c>
    </row>
    <row r="22" spans="1:9" s="17" customFormat="1" x14ac:dyDescent="0.25">
      <c r="A22" s="30">
        <f>SUBTOTAL(3,$B$6:B22)</f>
        <v>17</v>
      </c>
      <c r="B22" s="16" t="s">
        <v>260</v>
      </c>
      <c r="C22" s="26" t="s">
        <v>261</v>
      </c>
      <c r="D22" s="14" t="s">
        <v>49</v>
      </c>
      <c r="E22" s="14" t="s">
        <v>252</v>
      </c>
      <c r="F22" s="15">
        <v>2</v>
      </c>
      <c r="G22" s="26">
        <f>'TONG HOP'!$G$105</f>
        <v>659000</v>
      </c>
      <c r="H22" s="26">
        <f t="shared" si="0"/>
        <v>1318000</v>
      </c>
      <c r="I22" s="14" t="s">
        <v>287</v>
      </c>
    </row>
    <row r="23" spans="1:9" s="17" customFormat="1" x14ac:dyDescent="0.25">
      <c r="A23" s="30">
        <f>SUBTOTAL(3,$B$6:B23)</f>
        <v>18</v>
      </c>
      <c r="B23" s="16" t="s">
        <v>262</v>
      </c>
      <c r="C23" s="26" t="s">
        <v>263</v>
      </c>
      <c r="D23" s="14" t="s">
        <v>131</v>
      </c>
      <c r="E23" s="14" t="s">
        <v>252</v>
      </c>
      <c r="F23" s="15">
        <v>2</v>
      </c>
      <c r="G23" s="26">
        <f>'TONG HOP'!$G$106</f>
        <v>596000</v>
      </c>
      <c r="H23" s="26">
        <f t="shared" si="0"/>
        <v>1192000</v>
      </c>
      <c r="I23" s="14" t="s">
        <v>288</v>
      </c>
    </row>
    <row r="24" spans="1:9" s="17" customFormat="1" x14ac:dyDescent="0.25">
      <c r="A24" s="30">
        <f>SUBTOTAL(3,$B$6:B24)</f>
        <v>19</v>
      </c>
      <c r="B24" s="16" t="s">
        <v>264</v>
      </c>
      <c r="C24" s="26" t="s">
        <v>265</v>
      </c>
      <c r="D24" s="14" t="s">
        <v>131</v>
      </c>
      <c r="E24" s="14" t="s">
        <v>252</v>
      </c>
      <c r="F24" s="15">
        <v>2</v>
      </c>
      <c r="G24" s="26">
        <f>'TONG HOP'!$G$107</f>
        <v>596000</v>
      </c>
      <c r="H24" s="26">
        <f t="shared" si="0"/>
        <v>1192000</v>
      </c>
      <c r="I24" s="14" t="s">
        <v>288</v>
      </c>
    </row>
    <row r="25" spans="1:9" s="17" customFormat="1" x14ac:dyDescent="0.25">
      <c r="A25" s="30">
        <f>SUBTOTAL(3,$B$6:B25)</f>
        <v>20</v>
      </c>
      <c r="B25" s="16" t="s">
        <v>53</v>
      </c>
      <c r="C25" s="26" t="s">
        <v>155</v>
      </c>
      <c r="D25" s="14" t="s">
        <v>43</v>
      </c>
      <c r="E25" s="14" t="s">
        <v>252</v>
      </c>
      <c r="F25" s="15">
        <v>2</v>
      </c>
      <c r="G25" s="26">
        <f>'TONG HOP'!$G$108</f>
        <v>625000</v>
      </c>
      <c r="H25" s="26">
        <f t="shared" si="0"/>
        <v>1250000</v>
      </c>
      <c r="I25" s="14" t="s">
        <v>289</v>
      </c>
    </row>
    <row r="26" spans="1:9" s="17" customFormat="1" x14ac:dyDescent="0.25">
      <c r="A26" s="30">
        <f>SUBTOTAL(3,$B$6:B26)</f>
        <v>21</v>
      </c>
      <c r="B26" s="16" t="s">
        <v>266</v>
      </c>
      <c r="C26" s="26" t="s">
        <v>63</v>
      </c>
      <c r="D26" s="14" t="s">
        <v>64</v>
      </c>
      <c r="E26" s="14" t="s">
        <v>252</v>
      </c>
      <c r="F26" s="15">
        <v>2</v>
      </c>
      <c r="G26" s="26">
        <f>'TONG HOP'!$G$109</f>
        <v>625000</v>
      </c>
      <c r="H26" s="26">
        <f t="shared" si="0"/>
        <v>1250000</v>
      </c>
      <c r="I26" s="14" t="s">
        <v>289</v>
      </c>
    </row>
    <row r="27" spans="1:9" s="17" customFormat="1" x14ac:dyDescent="0.25">
      <c r="A27" s="30">
        <f>SUBTOTAL(3,$B$6:B27)</f>
        <v>22</v>
      </c>
      <c r="B27" s="16" t="s">
        <v>55</v>
      </c>
      <c r="C27" s="26" t="s">
        <v>157</v>
      </c>
      <c r="D27" s="14" t="s">
        <v>43</v>
      </c>
      <c r="E27" s="14" t="s">
        <v>252</v>
      </c>
      <c r="F27" s="15">
        <v>2</v>
      </c>
      <c r="G27" s="26">
        <f>'TONG HOP'!$G$110</f>
        <v>625000</v>
      </c>
      <c r="H27" s="26">
        <f t="shared" si="0"/>
        <v>1250000</v>
      </c>
      <c r="I27" s="14" t="s">
        <v>289</v>
      </c>
    </row>
    <row r="28" spans="1:9" s="17" customFormat="1" x14ac:dyDescent="0.25">
      <c r="A28" s="30">
        <f>SUBTOTAL(3,$B$6:B28)</f>
        <v>23</v>
      </c>
      <c r="B28" s="16" t="s">
        <v>267</v>
      </c>
      <c r="C28" s="26" t="s">
        <v>268</v>
      </c>
      <c r="D28" s="14" t="s">
        <v>43</v>
      </c>
      <c r="E28" s="14" t="s">
        <v>252</v>
      </c>
      <c r="F28" s="15">
        <v>2</v>
      </c>
      <c r="G28" s="26">
        <f>'TONG HOP'!$G$111</f>
        <v>625000</v>
      </c>
      <c r="H28" s="26">
        <f t="shared" si="0"/>
        <v>1250000</v>
      </c>
      <c r="I28" s="14" t="s">
        <v>289</v>
      </c>
    </row>
    <row r="29" spans="1:9" s="17" customFormat="1" x14ac:dyDescent="0.25">
      <c r="A29" s="30">
        <f>SUBTOTAL(3,$B$6:B29)</f>
        <v>24</v>
      </c>
      <c r="B29" s="16" t="s">
        <v>269</v>
      </c>
      <c r="C29" s="26" t="s">
        <v>270</v>
      </c>
      <c r="D29" s="14" t="s">
        <v>43</v>
      </c>
      <c r="E29" s="14" t="s">
        <v>252</v>
      </c>
      <c r="F29" s="15">
        <v>2</v>
      </c>
      <c r="G29" s="26">
        <f>'TONG HOP'!$G$112</f>
        <v>625000</v>
      </c>
      <c r="H29" s="26">
        <f t="shared" si="0"/>
        <v>1250000</v>
      </c>
      <c r="I29" s="14" t="s">
        <v>289</v>
      </c>
    </row>
    <row r="30" spans="1:9" s="17" customFormat="1" x14ac:dyDescent="0.25">
      <c r="A30" s="30">
        <f>SUBTOTAL(3,$B$6:B30)</f>
        <v>25</v>
      </c>
      <c r="B30" s="16" t="s">
        <v>271</v>
      </c>
      <c r="C30" s="26" t="s">
        <v>272</v>
      </c>
      <c r="D30" s="14" t="s">
        <v>22</v>
      </c>
      <c r="E30" s="14" t="s">
        <v>252</v>
      </c>
      <c r="F30" s="15">
        <v>2</v>
      </c>
      <c r="G30" s="26">
        <f>'TONG HOP'!$G$113</f>
        <v>672000</v>
      </c>
      <c r="H30" s="26">
        <f t="shared" si="0"/>
        <v>1344000</v>
      </c>
      <c r="I30" s="14" t="s">
        <v>290</v>
      </c>
    </row>
    <row r="31" spans="1:9" s="17" customFormat="1" x14ac:dyDescent="0.25">
      <c r="A31" s="30">
        <f>SUBTOTAL(3,$B$6:B31)</f>
        <v>26</v>
      </c>
      <c r="B31" s="16" t="s">
        <v>118</v>
      </c>
      <c r="C31" s="26" t="s">
        <v>119</v>
      </c>
      <c r="D31" s="14" t="s">
        <v>112</v>
      </c>
      <c r="E31" s="14" t="s">
        <v>252</v>
      </c>
      <c r="F31" s="15">
        <v>2</v>
      </c>
      <c r="G31" s="26">
        <f>'TONG HOP'!$G$114</f>
        <v>636000</v>
      </c>
      <c r="H31" s="26">
        <f t="shared" si="0"/>
        <v>1272000</v>
      </c>
      <c r="I31" s="14" t="s">
        <v>291</v>
      </c>
    </row>
    <row r="32" spans="1:9" s="17" customFormat="1" x14ac:dyDescent="0.25">
      <c r="A32" s="30">
        <f>SUBTOTAL(3,$B$6:B32)</f>
        <v>27</v>
      </c>
      <c r="B32" s="16" t="s">
        <v>273</v>
      </c>
      <c r="C32" s="26" t="s">
        <v>274</v>
      </c>
      <c r="D32" s="14" t="s">
        <v>49</v>
      </c>
      <c r="E32" s="14" t="s">
        <v>252</v>
      </c>
      <c r="F32" s="15">
        <v>2</v>
      </c>
      <c r="G32" s="26">
        <f>'TONG HOP'!$G$115</f>
        <v>636000</v>
      </c>
      <c r="H32" s="26">
        <f t="shared" si="0"/>
        <v>1272000</v>
      </c>
      <c r="I32" s="14" t="s">
        <v>292</v>
      </c>
    </row>
    <row r="33" spans="1:9" s="17" customFormat="1" x14ac:dyDescent="0.25">
      <c r="A33" s="30">
        <f>SUBTOTAL(3,$B$6:B33)</f>
        <v>28</v>
      </c>
      <c r="B33" s="16" t="s">
        <v>275</v>
      </c>
      <c r="C33" s="26" t="s">
        <v>276</v>
      </c>
      <c r="D33" s="14" t="s">
        <v>49</v>
      </c>
      <c r="E33" s="14" t="s">
        <v>252</v>
      </c>
      <c r="F33" s="15">
        <v>2</v>
      </c>
      <c r="G33" s="26">
        <f>'TONG HOP'!$G$116</f>
        <v>636000</v>
      </c>
      <c r="H33" s="26">
        <f t="shared" si="0"/>
        <v>1272000</v>
      </c>
      <c r="I33" s="14" t="s">
        <v>292</v>
      </c>
    </row>
    <row r="34" spans="1:9" s="17" customFormat="1" x14ac:dyDescent="0.25">
      <c r="A34" s="30">
        <f>SUBTOTAL(3,$B$6:B34)</f>
        <v>29</v>
      </c>
      <c r="B34" s="16" t="s">
        <v>241</v>
      </c>
      <c r="C34" s="26" t="s">
        <v>116</v>
      </c>
      <c r="D34" s="14" t="s">
        <v>44</v>
      </c>
      <c r="E34" s="14" t="s">
        <v>252</v>
      </c>
      <c r="F34" s="15">
        <v>2</v>
      </c>
      <c r="G34" s="26">
        <f>'TONG HOP'!$G$117</f>
        <v>636000</v>
      </c>
      <c r="H34" s="26">
        <f t="shared" si="0"/>
        <v>1272000</v>
      </c>
      <c r="I34" s="14" t="s">
        <v>292</v>
      </c>
    </row>
    <row r="35" spans="1:9" s="17" customFormat="1" x14ac:dyDescent="0.25">
      <c r="A35" s="30">
        <f>SUBTOTAL(3,$B$6:B35)</f>
        <v>30</v>
      </c>
      <c r="B35" s="16" t="s">
        <v>110</v>
      </c>
      <c r="C35" s="26" t="s">
        <v>111</v>
      </c>
      <c r="D35" s="14" t="s">
        <v>44</v>
      </c>
      <c r="E35" s="14" t="s">
        <v>252</v>
      </c>
      <c r="F35" s="15">
        <v>2</v>
      </c>
      <c r="G35" s="26">
        <f>'TONG HOP'!$G$118</f>
        <v>636000</v>
      </c>
      <c r="H35" s="26">
        <f t="shared" si="0"/>
        <v>1272000</v>
      </c>
      <c r="I35" s="14" t="s">
        <v>292</v>
      </c>
    </row>
    <row r="36" spans="1:9" s="17" customFormat="1" x14ac:dyDescent="0.25">
      <c r="A36" s="30">
        <f>SUBTOTAL(3,$B$6:B36)</f>
        <v>31</v>
      </c>
      <c r="B36" s="16" t="s">
        <v>277</v>
      </c>
      <c r="C36" s="26" t="s">
        <v>189</v>
      </c>
      <c r="D36" s="14" t="s">
        <v>140</v>
      </c>
      <c r="E36" s="14" t="s">
        <v>252</v>
      </c>
      <c r="F36" s="15">
        <v>2</v>
      </c>
      <c r="G36" s="26">
        <f>'TONG HOP'!$G$119</f>
        <v>596000</v>
      </c>
      <c r="H36" s="26">
        <f t="shared" si="0"/>
        <v>1192000</v>
      </c>
      <c r="I36" s="14" t="s">
        <v>293</v>
      </c>
    </row>
    <row r="37" spans="1:9" s="17" customFormat="1" x14ac:dyDescent="0.25">
      <c r="A37" s="30">
        <f>SUBTOTAL(3,$B$6:B37)</f>
        <v>32</v>
      </c>
      <c r="B37" s="16" t="s">
        <v>165</v>
      </c>
      <c r="C37" s="26" t="s">
        <v>170</v>
      </c>
      <c r="D37" s="14" t="s">
        <v>43</v>
      </c>
      <c r="E37" s="14" t="s">
        <v>252</v>
      </c>
      <c r="F37" s="15">
        <v>2</v>
      </c>
      <c r="G37" s="26">
        <f>'TONG HOP'!$G$120</f>
        <v>664000</v>
      </c>
      <c r="H37" s="26">
        <f t="shared" si="0"/>
        <v>1328000</v>
      </c>
      <c r="I37" s="14" t="s">
        <v>294</v>
      </c>
    </row>
    <row r="38" spans="1:9" s="17" customFormat="1" x14ac:dyDescent="0.25">
      <c r="A38" s="30">
        <f>SUBTOTAL(3,$B$6:B38)</f>
        <v>33</v>
      </c>
      <c r="B38" s="16" t="s">
        <v>40</v>
      </c>
      <c r="C38" s="26" t="s">
        <v>171</v>
      </c>
      <c r="D38" s="14" t="s">
        <v>38</v>
      </c>
      <c r="E38" s="14" t="s">
        <v>252</v>
      </c>
      <c r="F38" s="15">
        <v>2</v>
      </c>
      <c r="G38" s="26">
        <f>'TONG HOP'!$G$121</f>
        <v>664000</v>
      </c>
      <c r="H38" s="26">
        <f t="shared" si="0"/>
        <v>1328000</v>
      </c>
      <c r="I38" s="14" t="s">
        <v>294</v>
      </c>
    </row>
    <row r="39" spans="1:9" s="17" customFormat="1" x14ac:dyDescent="0.25">
      <c r="A39" s="30">
        <f>SUBTOTAL(3,$B$6:B39)</f>
        <v>34</v>
      </c>
      <c r="B39" s="16" t="s">
        <v>278</v>
      </c>
      <c r="C39" s="26" t="s">
        <v>279</v>
      </c>
      <c r="D39" s="14" t="s">
        <v>54</v>
      </c>
      <c r="E39" s="14" t="s">
        <v>252</v>
      </c>
      <c r="F39" s="15">
        <v>2</v>
      </c>
      <c r="G39" s="26">
        <f>'TONG HOP'!$G$122</f>
        <v>664000</v>
      </c>
      <c r="H39" s="26">
        <f t="shared" si="0"/>
        <v>1328000</v>
      </c>
      <c r="I39" s="14" t="s">
        <v>294</v>
      </c>
    </row>
    <row r="40" spans="1:9" s="17" customFormat="1" x14ac:dyDescent="0.25">
      <c r="A40" s="30">
        <f>SUBTOTAL(3,$B$6:B40)</f>
        <v>35</v>
      </c>
      <c r="B40" s="16" t="s">
        <v>56</v>
      </c>
      <c r="C40" s="26" t="s">
        <v>66</v>
      </c>
      <c r="D40" s="14" t="s">
        <v>57</v>
      </c>
      <c r="E40" s="14" t="s">
        <v>252</v>
      </c>
      <c r="F40" s="15">
        <v>2</v>
      </c>
      <c r="G40" s="26">
        <f>'TONG HOP'!$G$123</f>
        <v>664000</v>
      </c>
      <c r="H40" s="26">
        <f t="shared" si="0"/>
        <v>1328000</v>
      </c>
      <c r="I40" s="14" t="s">
        <v>294</v>
      </c>
    </row>
    <row r="41" spans="1:9" s="17" customFormat="1" x14ac:dyDescent="0.25">
      <c r="A41" s="30">
        <f>SUBTOTAL(3,$B$6:B41)</f>
        <v>36</v>
      </c>
      <c r="B41" s="22" t="s">
        <v>40</v>
      </c>
      <c r="C41" s="26" t="s">
        <v>171</v>
      </c>
      <c r="D41" s="14" t="s">
        <v>38</v>
      </c>
      <c r="E41" s="14" t="s">
        <v>72</v>
      </c>
      <c r="F41" s="15">
        <v>2</v>
      </c>
      <c r="G41" s="26">
        <f>'TONG HOP'!$G$124</f>
        <v>664000</v>
      </c>
      <c r="H41" s="26">
        <f t="shared" si="0"/>
        <v>1328000</v>
      </c>
      <c r="I41" s="14" t="s">
        <v>228</v>
      </c>
    </row>
    <row r="42" spans="1:9" s="17" customFormat="1" x14ac:dyDescent="0.25">
      <c r="A42" s="30">
        <f>SUBTOTAL(3,$B$6:B42)</f>
        <v>37</v>
      </c>
      <c r="B42" s="22" t="s">
        <v>277</v>
      </c>
      <c r="C42" s="26" t="s">
        <v>189</v>
      </c>
      <c r="D42" s="14" t="s">
        <v>140</v>
      </c>
      <c r="E42" s="14" t="s">
        <v>72</v>
      </c>
      <c r="F42" s="15">
        <v>2</v>
      </c>
      <c r="G42" s="26">
        <f>'TONG HOP'!$G$125</f>
        <v>664000</v>
      </c>
      <c r="H42" s="26">
        <f t="shared" si="0"/>
        <v>1328000</v>
      </c>
      <c r="I42" s="14" t="s">
        <v>228</v>
      </c>
    </row>
    <row r="44" spans="1:9" x14ac:dyDescent="0.25">
      <c r="A44" s="2"/>
      <c r="B44" s="11"/>
      <c r="C44" s="2"/>
      <c r="D44" s="2"/>
      <c r="E44" s="2"/>
      <c r="F44" s="52" t="s">
        <v>13</v>
      </c>
      <c r="G44" s="52"/>
      <c r="H44" s="52"/>
      <c r="I44" s="52"/>
    </row>
    <row r="45" spans="1:9" x14ac:dyDescent="0.25">
      <c r="A45" s="53" t="s">
        <v>8</v>
      </c>
      <c r="B45" s="53"/>
      <c r="C45" s="53"/>
      <c r="D45" s="19"/>
      <c r="E45" s="3"/>
      <c r="F45" s="53" t="s">
        <v>9</v>
      </c>
      <c r="G45" s="53"/>
      <c r="H45" s="53"/>
      <c r="I45" s="53"/>
    </row>
    <row r="46" spans="1:9" x14ac:dyDescent="0.25">
      <c r="G46" s="4"/>
    </row>
    <row r="47" spans="1:9" x14ac:dyDescent="0.25">
      <c r="G47" s="4"/>
    </row>
    <row r="48" spans="1:9" x14ac:dyDescent="0.25">
      <c r="G48" s="4"/>
    </row>
    <row r="49" spans="1:9" x14ac:dyDescent="0.25">
      <c r="C49" s="18"/>
      <c r="D49" s="18"/>
      <c r="E49" s="18"/>
      <c r="F49" s="54"/>
      <c r="G49" s="54"/>
      <c r="H49" s="54"/>
    </row>
    <row r="50" spans="1:9" x14ac:dyDescent="0.25">
      <c r="A50" s="33"/>
      <c r="B50" s="34"/>
      <c r="C50" s="33"/>
      <c r="D50" s="33"/>
      <c r="E50" s="33"/>
      <c r="F50" s="35"/>
      <c r="G50" s="35"/>
      <c r="H50" s="33"/>
      <c r="I50" s="33"/>
    </row>
    <row r="51" spans="1:9" x14ac:dyDescent="0.25">
      <c r="A51" s="55" t="s">
        <v>10</v>
      </c>
      <c r="B51" s="55"/>
      <c r="C51" s="55"/>
      <c r="D51" s="55"/>
      <c r="E51" s="55"/>
      <c r="F51" s="55"/>
      <c r="G51" s="55"/>
      <c r="H51" s="55"/>
      <c r="I51" s="55"/>
    </row>
    <row r="52" spans="1:9" x14ac:dyDescent="0.25">
      <c r="A52" s="5" t="s">
        <v>11</v>
      </c>
      <c r="B52" s="12"/>
      <c r="E52" s="6"/>
      <c r="F52" s="13"/>
      <c r="G52" s="4"/>
      <c r="H52" s="18"/>
      <c r="I52" s="18"/>
    </row>
    <row r="53" spans="1:9" x14ac:dyDescent="0.25">
      <c r="A53" s="51" t="s">
        <v>12</v>
      </c>
      <c r="B53" s="51"/>
      <c r="C53" s="7"/>
      <c r="E53" s="6"/>
      <c r="G53" s="4"/>
    </row>
  </sheetData>
  <protectedRanges>
    <protectedRange sqref="B22:C23" name="Range3"/>
    <protectedRange sqref="I22:I83" name="Range4"/>
    <protectedRange sqref="B24:C83" name="Range3_1"/>
    <protectedRange sqref="D22:D83" name="Range4_1"/>
  </protectedRanges>
  <autoFilter ref="A5:L5"/>
  <mergeCells count="8">
    <mergeCell ref="A51:I51"/>
    <mergeCell ref="A53:B53"/>
    <mergeCell ref="A2:I2"/>
    <mergeCell ref="A3:I3"/>
    <mergeCell ref="F44:I44"/>
    <mergeCell ref="A45:C45"/>
    <mergeCell ref="F45:I45"/>
    <mergeCell ref="F49:H49"/>
  </mergeCells>
  <printOptions horizontalCentered="1"/>
  <pageMargins left="0.2" right="0.2" top="0.25" bottom="0" header="0.05" footer="0.05"/>
  <pageSetup scale="77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"/>
  <sheetViews>
    <sheetView zoomScale="85" zoomScaleNormal="85" workbookViewId="0">
      <selection sqref="A1:XFD1048576"/>
    </sheetView>
  </sheetViews>
  <sheetFormatPr defaultColWidth="8.85546875" defaultRowHeight="15.75" x14ac:dyDescent="0.25"/>
  <cols>
    <col min="1" max="1" width="9.85546875" style="1" customWidth="1"/>
    <col min="2" max="2" width="11.28515625" style="10" customWidth="1"/>
    <col min="3" max="3" width="22.42578125" style="1" bestFit="1" customWidth="1"/>
    <col min="4" max="4" width="15.5703125" style="1" bestFit="1" customWidth="1"/>
    <col min="5" max="5" width="23.5703125" style="1" bestFit="1" customWidth="1"/>
    <col min="6" max="6" width="16.7109375" style="4" bestFit="1" customWidth="1"/>
    <col min="7" max="7" width="24.5703125" style="1" customWidth="1"/>
    <col min="8" max="8" width="17.7109375" style="1" bestFit="1" customWidth="1"/>
    <col min="9" max="9" width="31.42578125" style="1" bestFit="1" customWidth="1"/>
    <col min="10" max="16384" width="8.85546875" style="1"/>
  </cols>
  <sheetData>
    <row r="2" spans="1:9" x14ac:dyDescent="0.25">
      <c r="A2" s="54" t="s">
        <v>61</v>
      </c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54" t="s">
        <v>306</v>
      </c>
      <c r="B3" s="54"/>
      <c r="C3" s="54"/>
      <c r="D3" s="54"/>
      <c r="E3" s="54"/>
      <c r="F3" s="54"/>
      <c r="G3" s="54"/>
      <c r="H3" s="54"/>
      <c r="I3" s="54"/>
    </row>
    <row r="5" spans="1:9" s="29" customFormat="1" x14ac:dyDescent="0.25">
      <c r="A5" s="8" t="s">
        <v>0</v>
      </c>
      <c r="B5" s="8" t="s">
        <v>1</v>
      </c>
      <c r="C5" s="25" t="s">
        <v>2</v>
      </c>
      <c r="D5" s="8" t="s">
        <v>3</v>
      </c>
      <c r="E5" s="8" t="s">
        <v>4</v>
      </c>
      <c r="F5" s="8" t="s">
        <v>5</v>
      </c>
      <c r="G5" s="24" t="s">
        <v>6</v>
      </c>
      <c r="H5" s="25" t="s">
        <v>7</v>
      </c>
      <c r="I5" s="9" t="s">
        <v>206</v>
      </c>
    </row>
    <row r="6" spans="1:9" s="17" customFormat="1" x14ac:dyDescent="0.25">
      <c r="A6" s="30">
        <f>SUBTOTAL(3,$B$6:B6)</f>
        <v>1</v>
      </c>
      <c r="B6" s="16" t="s">
        <v>295</v>
      </c>
      <c r="C6" s="26" t="s">
        <v>296</v>
      </c>
      <c r="D6" s="14" t="s">
        <v>62</v>
      </c>
      <c r="E6" s="14" t="s">
        <v>297</v>
      </c>
      <c r="F6" s="15">
        <v>3</v>
      </c>
      <c r="G6" s="26">
        <f>'TONG HOP'!$G$126</f>
        <v>596000</v>
      </c>
      <c r="H6" s="26">
        <f>F6*G6</f>
        <v>1788000</v>
      </c>
      <c r="I6" s="14" t="s">
        <v>298</v>
      </c>
    </row>
    <row r="7" spans="1:9" s="17" customFormat="1" x14ac:dyDescent="0.25">
      <c r="A7" s="30">
        <f>SUBTOTAL(3,$B$6:B7)</f>
        <v>2</v>
      </c>
      <c r="B7" s="16">
        <v>1050040217</v>
      </c>
      <c r="C7" s="26" t="s">
        <v>63</v>
      </c>
      <c r="D7" s="14" t="s">
        <v>64</v>
      </c>
      <c r="E7" s="14" t="s">
        <v>297</v>
      </c>
      <c r="F7" s="15">
        <v>3</v>
      </c>
      <c r="G7" s="26">
        <f>'TONG HOP'!$G$127</f>
        <v>636000</v>
      </c>
      <c r="H7" s="26">
        <f t="shared" ref="H7:H14" si="0">F7*G7</f>
        <v>1908000</v>
      </c>
      <c r="I7" s="14" t="s">
        <v>299</v>
      </c>
    </row>
    <row r="8" spans="1:9" s="17" customFormat="1" x14ac:dyDescent="0.25">
      <c r="A8" s="30">
        <f>SUBTOTAL(3,$B$6:B8)</f>
        <v>3</v>
      </c>
      <c r="B8" s="16">
        <v>1050030039</v>
      </c>
      <c r="C8" s="26" t="s">
        <v>67</v>
      </c>
      <c r="D8" s="14" t="s">
        <v>37</v>
      </c>
      <c r="E8" s="14" t="s">
        <v>297</v>
      </c>
      <c r="F8" s="15">
        <v>3</v>
      </c>
      <c r="G8" s="26">
        <f>'TONG HOP'!$G$128</f>
        <v>656000</v>
      </c>
      <c r="H8" s="26">
        <f t="shared" si="0"/>
        <v>1968000</v>
      </c>
      <c r="I8" s="14" t="s">
        <v>204</v>
      </c>
    </row>
    <row r="9" spans="1:9" s="17" customFormat="1" x14ac:dyDescent="0.25">
      <c r="A9" s="30">
        <f>SUBTOTAL(3,$B$6:B9)</f>
        <v>4</v>
      </c>
      <c r="B9" s="16">
        <v>1050120054</v>
      </c>
      <c r="C9" s="26" t="s">
        <v>109</v>
      </c>
      <c r="D9" s="14" t="s">
        <v>51</v>
      </c>
      <c r="E9" s="14" t="s">
        <v>297</v>
      </c>
      <c r="F9" s="15">
        <v>3</v>
      </c>
      <c r="G9" s="26">
        <f>'TONG HOP'!$G$129</f>
        <v>656000</v>
      </c>
      <c r="H9" s="26">
        <f t="shared" si="0"/>
        <v>1968000</v>
      </c>
      <c r="I9" s="14" t="s">
        <v>204</v>
      </c>
    </row>
    <row r="10" spans="1:9" s="17" customFormat="1" x14ac:dyDescent="0.25">
      <c r="A10" s="30">
        <f>SUBTOTAL(3,$B$6:B10)</f>
        <v>5</v>
      </c>
      <c r="B10" s="16">
        <v>1150120142</v>
      </c>
      <c r="C10" s="26" t="s">
        <v>114</v>
      </c>
      <c r="D10" s="14" t="s">
        <v>48</v>
      </c>
      <c r="E10" s="14" t="s">
        <v>297</v>
      </c>
      <c r="F10" s="15">
        <v>3</v>
      </c>
      <c r="G10" s="26">
        <f>'TONG HOP'!$G$130</f>
        <v>636000</v>
      </c>
      <c r="H10" s="26">
        <f t="shared" si="0"/>
        <v>1908000</v>
      </c>
      <c r="I10" s="14" t="s">
        <v>300</v>
      </c>
    </row>
    <row r="11" spans="1:9" s="17" customFormat="1" x14ac:dyDescent="0.25">
      <c r="A11" s="30">
        <f>SUBTOTAL(3,$B$6:B11)</f>
        <v>6</v>
      </c>
      <c r="B11" s="16">
        <v>1150120131</v>
      </c>
      <c r="C11" s="26" t="s">
        <v>115</v>
      </c>
      <c r="D11" s="14" t="s">
        <v>48</v>
      </c>
      <c r="E11" s="14" t="s">
        <v>297</v>
      </c>
      <c r="F11" s="15">
        <v>3</v>
      </c>
      <c r="G11" s="26">
        <f>'TONG HOP'!$G$131</f>
        <v>636000</v>
      </c>
      <c r="H11" s="26">
        <f t="shared" si="0"/>
        <v>1908000</v>
      </c>
      <c r="I11" s="14" t="s">
        <v>300</v>
      </c>
    </row>
    <row r="12" spans="1:9" s="17" customFormat="1" x14ac:dyDescent="0.25">
      <c r="A12" s="30">
        <f>SUBTOTAL(3,$B$6:B12)</f>
        <v>7</v>
      </c>
      <c r="B12" s="16">
        <v>1050090543</v>
      </c>
      <c r="C12" s="26" t="s">
        <v>128</v>
      </c>
      <c r="D12" s="14" t="s">
        <v>80</v>
      </c>
      <c r="E12" s="14" t="s">
        <v>101</v>
      </c>
      <c r="F12" s="15">
        <v>2</v>
      </c>
      <c r="G12" s="26">
        <f>'TONG HOP'!$G$132</f>
        <v>520000</v>
      </c>
      <c r="H12" s="26">
        <f t="shared" si="0"/>
        <v>1040000</v>
      </c>
      <c r="I12" s="14" t="s">
        <v>14</v>
      </c>
    </row>
    <row r="13" spans="1:9" s="17" customFormat="1" x14ac:dyDescent="0.25">
      <c r="A13" s="30">
        <f>SUBTOTAL(3,$B$6:B13)</f>
        <v>8</v>
      </c>
      <c r="B13" s="16">
        <v>1050040283</v>
      </c>
      <c r="C13" s="26" t="s">
        <v>68</v>
      </c>
      <c r="D13" s="14" t="s">
        <v>35</v>
      </c>
      <c r="E13" s="14" t="s">
        <v>101</v>
      </c>
      <c r="F13" s="15">
        <v>2</v>
      </c>
      <c r="G13" s="26">
        <f>'TONG HOP'!$G$133</f>
        <v>581000</v>
      </c>
      <c r="H13" s="26">
        <f t="shared" si="0"/>
        <v>1162000</v>
      </c>
      <c r="I13" s="14" t="s">
        <v>105</v>
      </c>
    </row>
    <row r="14" spans="1:9" s="17" customFormat="1" x14ac:dyDescent="0.25">
      <c r="A14" s="30">
        <f>SUBTOTAL(3,$B$6:B14)</f>
        <v>9</v>
      </c>
      <c r="B14" s="16">
        <v>1050090442</v>
      </c>
      <c r="C14" s="26" t="s">
        <v>77</v>
      </c>
      <c r="D14" s="14" t="s">
        <v>78</v>
      </c>
      <c r="E14" s="14" t="s">
        <v>97</v>
      </c>
      <c r="F14" s="15">
        <v>2</v>
      </c>
      <c r="G14" s="26">
        <f>'TONG HOP'!$G$134</f>
        <v>469000</v>
      </c>
      <c r="H14" s="26">
        <f t="shared" si="0"/>
        <v>938000</v>
      </c>
      <c r="I14" s="14" t="s">
        <v>107</v>
      </c>
    </row>
    <row r="16" spans="1:9" x14ac:dyDescent="0.25">
      <c r="A16" s="2"/>
      <c r="B16" s="11"/>
      <c r="C16" s="2"/>
      <c r="D16" s="2"/>
      <c r="E16" s="2"/>
      <c r="F16" s="52" t="s">
        <v>13</v>
      </c>
      <c r="G16" s="52"/>
      <c r="H16" s="52"/>
      <c r="I16" s="52"/>
    </row>
    <row r="17" spans="1:9" x14ac:dyDescent="0.25">
      <c r="A17" s="53" t="s">
        <v>8</v>
      </c>
      <c r="B17" s="53"/>
      <c r="C17" s="53"/>
      <c r="D17" s="19"/>
      <c r="E17" s="3"/>
      <c r="F17" s="53" t="s">
        <v>9</v>
      </c>
      <c r="G17" s="53"/>
      <c r="H17" s="53"/>
      <c r="I17" s="53"/>
    </row>
    <row r="18" spans="1:9" x14ac:dyDescent="0.25">
      <c r="G18" s="4"/>
    </row>
    <row r="19" spans="1:9" x14ac:dyDescent="0.25">
      <c r="G19" s="4"/>
    </row>
    <row r="20" spans="1:9" x14ac:dyDescent="0.25">
      <c r="G20" s="4"/>
    </row>
    <row r="21" spans="1:9" x14ac:dyDescent="0.25">
      <c r="C21" s="18"/>
      <c r="D21" s="18"/>
      <c r="E21" s="18"/>
      <c r="F21" s="54"/>
      <c r="G21" s="54"/>
      <c r="H21" s="54"/>
    </row>
    <row r="22" spans="1:9" x14ac:dyDescent="0.25">
      <c r="A22" s="33"/>
      <c r="B22" s="34"/>
      <c r="C22" s="33"/>
      <c r="D22" s="33"/>
      <c r="E22" s="33"/>
      <c r="F22" s="35"/>
      <c r="G22" s="35"/>
      <c r="H22" s="33"/>
      <c r="I22" s="33"/>
    </row>
    <row r="23" spans="1:9" x14ac:dyDescent="0.25">
      <c r="A23" s="55" t="s">
        <v>10</v>
      </c>
      <c r="B23" s="55"/>
      <c r="C23" s="55"/>
      <c r="D23" s="55"/>
      <c r="E23" s="55"/>
      <c r="F23" s="55"/>
      <c r="G23" s="55"/>
      <c r="H23" s="55"/>
      <c r="I23" s="55"/>
    </row>
    <row r="24" spans="1:9" x14ac:dyDescent="0.25">
      <c r="A24" s="5" t="s">
        <v>11</v>
      </c>
      <c r="B24" s="12"/>
      <c r="E24" s="6"/>
      <c r="F24" s="13"/>
      <c r="G24" s="4"/>
      <c r="H24" s="18"/>
      <c r="I24" s="18"/>
    </row>
    <row r="25" spans="1:9" x14ac:dyDescent="0.25">
      <c r="A25" s="51" t="s">
        <v>12</v>
      </c>
      <c r="B25" s="51"/>
      <c r="C25" s="7"/>
      <c r="E25" s="6"/>
      <c r="G25" s="4"/>
    </row>
  </sheetData>
  <protectedRanges>
    <protectedRange sqref="I15:I55" name="Range4"/>
    <protectedRange sqref="B15:C55" name="Range3_1"/>
    <protectedRange sqref="D15:D55" name="Range4_1"/>
  </protectedRanges>
  <autoFilter ref="A5:I5"/>
  <mergeCells count="8">
    <mergeCell ref="F21:H21"/>
    <mergeCell ref="A23:I23"/>
    <mergeCell ref="A25:B25"/>
    <mergeCell ref="A2:I2"/>
    <mergeCell ref="A3:I3"/>
    <mergeCell ref="F16:I16"/>
    <mergeCell ref="A17:C17"/>
    <mergeCell ref="F17:I17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zoomScale="85" zoomScaleNormal="85" workbookViewId="0">
      <selection activeCell="K19" sqref="K19"/>
    </sheetView>
  </sheetViews>
  <sheetFormatPr defaultColWidth="8.85546875" defaultRowHeight="15.75" x14ac:dyDescent="0.25"/>
  <cols>
    <col min="1" max="1" width="9.85546875" style="1" customWidth="1"/>
    <col min="2" max="2" width="11.28515625" style="10" customWidth="1"/>
    <col min="3" max="3" width="22.42578125" style="1" bestFit="1" customWidth="1"/>
    <col min="4" max="4" width="15" style="1" bestFit="1" customWidth="1"/>
    <col min="5" max="5" width="36.5703125" style="1" bestFit="1" customWidth="1"/>
    <col min="6" max="6" width="16.7109375" style="4" bestFit="1" customWidth="1"/>
    <col min="7" max="7" width="24.5703125" style="1" customWidth="1"/>
    <col min="8" max="8" width="17.7109375" style="1" bestFit="1" customWidth="1"/>
    <col min="9" max="9" width="31.42578125" style="1" bestFit="1" customWidth="1"/>
    <col min="10" max="16384" width="8.85546875" style="1"/>
  </cols>
  <sheetData>
    <row r="2" spans="1:9" x14ac:dyDescent="0.25">
      <c r="A2" s="54" t="s">
        <v>61</v>
      </c>
      <c r="B2" s="54"/>
      <c r="C2" s="54"/>
      <c r="D2" s="54"/>
      <c r="E2" s="54"/>
      <c r="F2" s="54"/>
      <c r="G2" s="54"/>
      <c r="H2" s="54"/>
      <c r="I2" s="54"/>
    </row>
    <row r="3" spans="1:9" x14ac:dyDescent="0.25">
      <c r="A3" s="54" t="s">
        <v>307</v>
      </c>
      <c r="B3" s="54"/>
      <c r="C3" s="54"/>
      <c r="D3" s="54"/>
      <c r="E3" s="54"/>
      <c r="F3" s="54"/>
      <c r="G3" s="54"/>
      <c r="H3" s="54"/>
      <c r="I3" s="54"/>
    </row>
    <row r="5" spans="1:9" s="29" customFormat="1" x14ac:dyDescent="0.25">
      <c r="A5" s="8" t="s">
        <v>0</v>
      </c>
      <c r="B5" s="8" t="s">
        <v>1</v>
      </c>
      <c r="C5" s="25" t="s">
        <v>2</v>
      </c>
      <c r="D5" s="8" t="s">
        <v>3</v>
      </c>
      <c r="E5" s="8" t="s">
        <v>4</v>
      </c>
      <c r="F5" s="8" t="s">
        <v>5</v>
      </c>
      <c r="G5" s="24" t="s">
        <v>6</v>
      </c>
      <c r="H5" s="25" t="s">
        <v>7</v>
      </c>
      <c r="I5" s="9" t="s">
        <v>206</v>
      </c>
    </row>
    <row r="6" spans="1:9" s="17" customFormat="1" x14ac:dyDescent="0.25">
      <c r="A6" s="30">
        <f>SUBTOTAL(3,$B$6:B6)</f>
        <v>1</v>
      </c>
      <c r="B6" s="16" t="s">
        <v>308</v>
      </c>
      <c r="C6" s="26" t="s">
        <v>309</v>
      </c>
      <c r="D6" s="14" t="s">
        <v>310</v>
      </c>
      <c r="E6" s="14" t="s">
        <v>311</v>
      </c>
      <c r="F6" s="15">
        <v>2</v>
      </c>
      <c r="G6" s="26">
        <f>'TONG HOP'!$G$135</f>
        <v>636000</v>
      </c>
      <c r="H6" s="26">
        <f>F6*G6</f>
        <v>1272000</v>
      </c>
      <c r="I6" s="14" t="s">
        <v>300</v>
      </c>
    </row>
    <row r="7" spans="1:9" s="17" customFormat="1" x14ac:dyDescent="0.25">
      <c r="A7" s="30">
        <f>SUBTOTAL(3,$B$6:B7)</f>
        <v>2</v>
      </c>
      <c r="B7" s="16" t="s">
        <v>312</v>
      </c>
      <c r="C7" s="26" t="s">
        <v>313</v>
      </c>
      <c r="D7" s="14" t="s">
        <v>314</v>
      </c>
      <c r="E7" s="14" t="s">
        <v>311</v>
      </c>
      <c r="F7" s="15">
        <v>2</v>
      </c>
      <c r="G7" s="26">
        <f>'TONG HOP'!$G$136</f>
        <v>636000</v>
      </c>
      <c r="H7" s="26">
        <f t="shared" ref="H7:H20" si="0">F7*G7</f>
        <v>1272000</v>
      </c>
      <c r="I7" s="14" t="s">
        <v>300</v>
      </c>
    </row>
    <row r="8" spans="1:9" s="17" customFormat="1" x14ac:dyDescent="0.25">
      <c r="A8" s="30">
        <f>SUBTOTAL(3,$B$6:B8)</f>
        <v>3</v>
      </c>
      <c r="B8" s="16" t="s">
        <v>308</v>
      </c>
      <c r="C8" s="26" t="s">
        <v>309</v>
      </c>
      <c r="D8" s="14" t="s">
        <v>310</v>
      </c>
      <c r="E8" s="14" t="s">
        <v>311</v>
      </c>
      <c r="F8" s="15">
        <v>2</v>
      </c>
      <c r="G8" s="26">
        <f>'TONG HOP'!$G$137</f>
        <v>636000</v>
      </c>
      <c r="H8" s="26">
        <f t="shared" si="0"/>
        <v>1272000</v>
      </c>
      <c r="I8" s="14" t="s">
        <v>300</v>
      </c>
    </row>
    <row r="9" spans="1:9" s="17" customFormat="1" x14ac:dyDescent="0.25">
      <c r="A9" s="30">
        <f>SUBTOTAL(3,$B$6:B9)</f>
        <v>4</v>
      </c>
      <c r="B9" s="16" t="s">
        <v>312</v>
      </c>
      <c r="C9" s="26" t="s">
        <v>313</v>
      </c>
      <c r="D9" s="14" t="s">
        <v>314</v>
      </c>
      <c r="E9" s="14" t="s">
        <v>311</v>
      </c>
      <c r="F9" s="15">
        <v>2</v>
      </c>
      <c r="G9" s="26">
        <f>'TONG HOP'!$G$138</f>
        <v>636000</v>
      </c>
      <c r="H9" s="26">
        <f t="shared" si="0"/>
        <v>1272000</v>
      </c>
      <c r="I9" s="14" t="s">
        <v>300</v>
      </c>
    </row>
    <row r="10" spans="1:9" s="17" customFormat="1" x14ac:dyDescent="0.25">
      <c r="A10" s="30">
        <f>SUBTOTAL(3,$B$6:B10)</f>
        <v>5</v>
      </c>
      <c r="B10" s="16" t="s">
        <v>315</v>
      </c>
      <c r="C10" s="26" t="s">
        <v>316</v>
      </c>
      <c r="D10" s="14" t="s">
        <v>314</v>
      </c>
      <c r="E10" s="14" t="s">
        <v>311</v>
      </c>
      <c r="F10" s="15">
        <v>2</v>
      </c>
      <c r="G10" s="26">
        <f>'TONG HOP'!$G$139</f>
        <v>636000</v>
      </c>
      <c r="H10" s="26">
        <f t="shared" si="0"/>
        <v>1272000</v>
      </c>
      <c r="I10" s="14" t="s">
        <v>300</v>
      </c>
    </row>
    <row r="11" spans="1:9" s="17" customFormat="1" x14ac:dyDescent="0.25">
      <c r="A11" s="30">
        <f>SUBTOTAL(3,$B$6:B11)</f>
        <v>6</v>
      </c>
      <c r="B11" s="16" t="s">
        <v>317</v>
      </c>
      <c r="C11" s="26" t="s">
        <v>318</v>
      </c>
      <c r="D11" s="14" t="s">
        <v>319</v>
      </c>
      <c r="E11" s="14" t="s">
        <v>311</v>
      </c>
      <c r="F11" s="15">
        <v>2</v>
      </c>
      <c r="G11" s="26">
        <f>'TONG HOP'!$G$140</f>
        <v>636000</v>
      </c>
      <c r="H11" s="26">
        <f t="shared" si="0"/>
        <v>1272000</v>
      </c>
      <c r="I11" s="14" t="s">
        <v>300</v>
      </c>
    </row>
    <row r="12" spans="1:9" s="17" customFormat="1" x14ac:dyDescent="0.25">
      <c r="A12" s="30">
        <f>SUBTOTAL(3,$B$6:B12)</f>
        <v>7</v>
      </c>
      <c r="B12" s="16" t="s">
        <v>320</v>
      </c>
      <c r="C12" s="26" t="s">
        <v>321</v>
      </c>
      <c r="D12" s="14" t="s">
        <v>319</v>
      </c>
      <c r="E12" s="14" t="s">
        <v>311</v>
      </c>
      <c r="F12" s="15">
        <v>2</v>
      </c>
      <c r="G12" s="26">
        <f>'TONG HOP'!$G$141</f>
        <v>636000</v>
      </c>
      <c r="H12" s="26">
        <f t="shared" si="0"/>
        <v>1272000</v>
      </c>
      <c r="I12" s="14" t="s">
        <v>300</v>
      </c>
    </row>
    <row r="13" spans="1:9" s="17" customFormat="1" x14ac:dyDescent="0.25">
      <c r="A13" s="30">
        <f>SUBTOTAL(3,$B$6:B13)</f>
        <v>8</v>
      </c>
      <c r="B13" s="16" t="s">
        <v>322</v>
      </c>
      <c r="C13" s="26" t="s">
        <v>323</v>
      </c>
      <c r="D13" s="14" t="s">
        <v>319</v>
      </c>
      <c r="E13" s="14" t="s">
        <v>311</v>
      </c>
      <c r="F13" s="15">
        <v>2</v>
      </c>
      <c r="G13" s="26">
        <f>'TONG HOP'!$G$142</f>
        <v>636000</v>
      </c>
      <c r="H13" s="26">
        <f t="shared" si="0"/>
        <v>1272000</v>
      </c>
      <c r="I13" s="14" t="s">
        <v>300</v>
      </c>
    </row>
    <row r="14" spans="1:9" s="17" customFormat="1" x14ac:dyDescent="0.25">
      <c r="A14" s="30">
        <f>SUBTOTAL(3,$B$6:B14)</f>
        <v>9</v>
      </c>
      <c r="B14" s="16" t="s">
        <v>324</v>
      </c>
      <c r="C14" s="26" t="s">
        <v>325</v>
      </c>
      <c r="D14" s="14" t="s">
        <v>319</v>
      </c>
      <c r="E14" s="14" t="s">
        <v>311</v>
      </c>
      <c r="F14" s="15">
        <v>2</v>
      </c>
      <c r="G14" s="26">
        <f>'TONG HOP'!$G$143</f>
        <v>636000</v>
      </c>
      <c r="H14" s="26">
        <f t="shared" si="0"/>
        <v>1272000</v>
      </c>
      <c r="I14" s="14" t="s">
        <v>300</v>
      </c>
    </row>
    <row r="15" spans="1:9" s="17" customFormat="1" x14ac:dyDescent="0.25">
      <c r="A15" s="30">
        <f>SUBTOTAL(3,$B$6:B15)</f>
        <v>10</v>
      </c>
      <c r="B15" s="16" t="s">
        <v>326</v>
      </c>
      <c r="C15" s="26" t="s">
        <v>327</v>
      </c>
      <c r="D15" s="14" t="s">
        <v>328</v>
      </c>
      <c r="E15" s="14" t="s">
        <v>329</v>
      </c>
      <c r="F15" s="15">
        <v>2</v>
      </c>
      <c r="G15" s="26">
        <f>'TONG HOP'!$G$144</f>
        <v>489000</v>
      </c>
      <c r="H15" s="26">
        <f t="shared" si="0"/>
        <v>978000</v>
      </c>
      <c r="I15" s="14" t="s">
        <v>339</v>
      </c>
    </row>
    <row r="16" spans="1:9" s="17" customFormat="1" x14ac:dyDescent="0.25">
      <c r="A16" s="30">
        <f>SUBTOTAL(3,$B$6:B16)</f>
        <v>11</v>
      </c>
      <c r="B16" s="16" t="s">
        <v>330</v>
      </c>
      <c r="C16" s="26" t="s">
        <v>331</v>
      </c>
      <c r="D16" s="14" t="s">
        <v>328</v>
      </c>
      <c r="E16" s="14" t="s">
        <v>329</v>
      </c>
      <c r="F16" s="15">
        <v>2</v>
      </c>
      <c r="G16" s="26">
        <f>'TONG HOP'!$G$145</f>
        <v>489000</v>
      </c>
      <c r="H16" s="26">
        <f t="shared" si="0"/>
        <v>978000</v>
      </c>
      <c r="I16" s="14" t="s">
        <v>339</v>
      </c>
    </row>
    <row r="17" spans="1:9" s="17" customFormat="1" x14ac:dyDescent="0.25">
      <c r="A17" s="30">
        <f>SUBTOTAL(3,$B$6:B17)</f>
        <v>12</v>
      </c>
      <c r="B17" s="16" t="s">
        <v>317</v>
      </c>
      <c r="C17" s="26" t="s">
        <v>318</v>
      </c>
      <c r="D17" s="14" t="s">
        <v>319</v>
      </c>
      <c r="E17" s="14" t="s">
        <v>329</v>
      </c>
      <c r="F17" s="15">
        <v>2</v>
      </c>
      <c r="G17" s="26">
        <f>'TONG HOP'!$G$146</f>
        <v>489000</v>
      </c>
      <c r="H17" s="26">
        <f t="shared" si="0"/>
        <v>978000</v>
      </c>
      <c r="I17" s="14" t="s">
        <v>339</v>
      </c>
    </row>
    <row r="18" spans="1:9" s="17" customFormat="1" x14ac:dyDescent="0.25">
      <c r="A18" s="30">
        <f>SUBTOTAL(3,$B$6:B18)</f>
        <v>13</v>
      </c>
      <c r="B18" s="16">
        <v>1050010001</v>
      </c>
      <c r="C18" s="26" t="s">
        <v>332</v>
      </c>
      <c r="D18" s="14" t="s">
        <v>333</v>
      </c>
      <c r="E18" s="14" t="s">
        <v>334</v>
      </c>
      <c r="F18" s="15">
        <v>3</v>
      </c>
      <c r="G18" s="26">
        <f>'TONG HOP'!$G$147</f>
        <v>543000</v>
      </c>
      <c r="H18" s="26">
        <f t="shared" si="0"/>
        <v>1629000</v>
      </c>
      <c r="I18" s="14" t="s">
        <v>100</v>
      </c>
    </row>
    <row r="19" spans="1:9" s="17" customFormat="1" x14ac:dyDescent="0.25">
      <c r="A19" s="30">
        <f>SUBTOTAL(3,$B$6:B19)</f>
        <v>14</v>
      </c>
      <c r="B19" s="16">
        <v>1050010012</v>
      </c>
      <c r="C19" s="26" t="s">
        <v>335</v>
      </c>
      <c r="D19" s="14" t="s">
        <v>333</v>
      </c>
      <c r="E19" s="14" t="s">
        <v>334</v>
      </c>
      <c r="F19" s="15">
        <v>3</v>
      </c>
      <c r="G19" s="26">
        <f>'TONG HOP'!$G$148</f>
        <v>543000</v>
      </c>
      <c r="H19" s="26">
        <f t="shared" si="0"/>
        <v>1629000</v>
      </c>
      <c r="I19" s="14" t="s">
        <v>100</v>
      </c>
    </row>
    <row r="20" spans="1:9" s="17" customFormat="1" x14ac:dyDescent="0.25">
      <c r="A20" s="30">
        <f>SUBTOTAL(3,$B$6:B20)</f>
        <v>15</v>
      </c>
      <c r="B20" s="16" t="s">
        <v>336</v>
      </c>
      <c r="C20" s="26" t="s">
        <v>337</v>
      </c>
      <c r="D20" s="14" t="s">
        <v>338</v>
      </c>
      <c r="E20" s="14" t="s">
        <v>220</v>
      </c>
      <c r="F20" s="15">
        <v>8</v>
      </c>
      <c r="G20" s="26">
        <f>'TONG HOP'!$G$149</f>
        <v>427000</v>
      </c>
      <c r="H20" s="26">
        <f t="shared" si="0"/>
        <v>3416000</v>
      </c>
      <c r="I20" s="14" t="s">
        <v>328</v>
      </c>
    </row>
    <row r="22" spans="1:9" x14ac:dyDescent="0.25">
      <c r="A22" s="2"/>
      <c r="B22" s="11"/>
      <c r="C22" s="2"/>
      <c r="D22" s="2"/>
      <c r="E22" s="2"/>
      <c r="F22" s="52" t="s">
        <v>13</v>
      </c>
      <c r="G22" s="52"/>
      <c r="H22" s="52"/>
      <c r="I22" s="52"/>
    </row>
    <row r="23" spans="1:9" x14ac:dyDescent="0.25">
      <c r="A23" s="53" t="s">
        <v>8</v>
      </c>
      <c r="B23" s="53"/>
      <c r="C23" s="53"/>
      <c r="D23" s="19"/>
      <c r="E23" s="3"/>
      <c r="F23" s="53" t="s">
        <v>9</v>
      </c>
      <c r="G23" s="53"/>
      <c r="H23" s="53"/>
      <c r="I23" s="53"/>
    </row>
    <row r="24" spans="1:9" x14ac:dyDescent="0.25">
      <c r="G24" s="4"/>
    </row>
    <row r="25" spans="1:9" x14ac:dyDescent="0.25">
      <c r="G25" s="4"/>
    </row>
    <row r="26" spans="1:9" x14ac:dyDescent="0.25">
      <c r="G26" s="4"/>
    </row>
    <row r="27" spans="1:9" x14ac:dyDescent="0.25">
      <c r="C27" s="18"/>
      <c r="D27" s="18"/>
      <c r="E27" s="18"/>
      <c r="F27" s="54"/>
      <c r="G27" s="54"/>
      <c r="H27" s="54"/>
    </row>
    <row r="28" spans="1:9" x14ac:dyDescent="0.25">
      <c r="A28" s="33"/>
      <c r="B28" s="34"/>
      <c r="C28" s="33"/>
      <c r="D28" s="33"/>
      <c r="E28" s="33"/>
      <c r="F28" s="35"/>
      <c r="G28" s="35"/>
      <c r="H28" s="33"/>
      <c r="I28" s="33"/>
    </row>
    <row r="29" spans="1:9" x14ac:dyDescent="0.25">
      <c r="A29" s="55" t="s">
        <v>10</v>
      </c>
      <c r="B29" s="55"/>
      <c r="C29" s="55"/>
      <c r="D29" s="55"/>
      <c r="E29" s="55"/>
      <c r="F29" s="55"/>
      <c r="G29" s="55"/>
      <c r="H29" s="55"/>
      <c r="I29" s="55"/>
    </row>
    <row r="30" spans="1:9" x14ac:dyDescent="0.25">
      <c r="A30" s="5" t="s">
        <v>11</v>
      </c>
      <c r="B30" s="12"/>
      <c r="E30" s="6"/>
      <c r="F30" s="13"/>
      <c r="G30" s="4"/>
      <c r="H30" s="18"/>
      <c r="I30" s="18"/>
    </row>
    <row r="31" spans="1:9" x14ac:dyDescent="0.25">
      <c r="A31" s="51" t="s">
        <v>12</v>
      </c>
      <c r="B31" s="51"/>
      <c r="C31" s="7"/>
      <c r="E31" s="6"/>
      <c r="G31" s="4"/>
    </row>
  </sheetData>
  <protectedRanges>
    <protectedRange sqref="I21:I61" name="Range4"/>
    <protectedRange sqref="B21:C61" name="Range3_1"/>
    <protectedRange sqref="D21:D61" name="Range4_1"/>
  </protectedRanges>
  <autoFilter ref="A5:I5"/>
  <mergeCells count="8">
    <mergeCell ref="F27:H27"/>
    <mergeCell ref="A29:I29"/>
    <mergeCell ref="A31:B31"/>
    <mergeCell ref="A2:I2"/>
    <mergeCell ref="A3:I3"/>
    <mergeCell ref="F22:I22"/>
    <mergeCell ref="A23:C23"/>
    <mergeCell ref="F23:I23"/>
  </mergeCells>
  <pageMargins left="0.36" right="0.37" top="0.44" bottom="0.44" header="0.3" footer="0.41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TONG HOP</vt:lpstr>
      <vt:lpstr>TĐBĐ</vt:lpstr>
      <vt:lpstr>CNTT</vt:lpstr>
      <vt:lpstr>KT</vt:lpstr>
      <vt:lpstr>MT</vt:lpstr>
      <vt:lpstr>DCKS</vt:lpstr>
      <vt:lpstr>KHUD</vt:lpstr>
      <vt:lpstr>LUẬT</vt:lpstr>
      <vt:lpstr>KTTV</vt:lpstr>
      <vt:lpstr>KHUD!Print_Area</vt:lpstr>
      <vt:lpstr>'TONG HOP'!Print_Area</vt:lpstr>
      <vt:lpstr>KHUD!Print_Titles</vt:lpstr>
      <vt:lpstr>KTTV!Print_Titles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tnmt</cp:lastModifiedBy>
  <cp:lastPrinted>2025-09-22T09:03:26Z</cp:lastPrinted>
  <dcterms:created xsi:type="dcterms:W3CDTF">2025-01-03T08:01:09Z</dcterms:created>
  <dcterms:modified xsi:type="dcterms:W3CDTF">2025-10-21T08:08:45Z</dcterms:modified>
</cp:coreProperties>
</file>